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225"/>
  <workbookPr showInkAnnotation="0" autoCompressPictures="0"/>
  <bookViews>
    <workbookView xWindow="280" yWindow="720" windowWidth="22800" windowHeight="12640" tabRatio="500"/>
  </bookViews>
  <sheets>
    <sheet name="Sheet1" sheetId="1" r:id="rId1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58" i="1" l="1"/>
  <c r="E58" i="1"/>
  <c r="F58" i="1"/>
  <c r="L58" i="1"/>
  <c r="I59" i="1"/>
  <c r="E59" i="1"/>
  <c r="F59" i="1"/>
  <c r="L59" i="1"/>
  <c r="I36" i="1"/>
  <c r="E36" i="1"/>
  <c r="F36" i="1"/>
  <c r="L36" i="1"/>
  <c r="I104" i="1"/>
  <c r="E104" i="1"/>
  <c r="F104" i="1"/>
  <c r="L104" i="1"/>
  <c r="I32" i="1"/>
  <c r="E32" i="1"/>
  <c r="F32" i="1"/>
  <c r="L32" i="1"/>
  <c r="I4" i="1"/>
  <c r="E4" i="1"/>
  <c r="F4" i="1"/>
  <c r="L4" i="1"/>
  <c r="I25" i="1"/>
  <c r="E25" i="1"/>
  <c r="F25" i="1"/>
  <c r="L25" i="1"/>
  <c r="I105" i="1"/>
  <c r="E105" i="1"/>
  <c r="F105" i="1"/>
  <c r="L105" i="1"/>
  <c r="I99" i="1"/>
  <c r="E99" i="1"/>
  <c r="F99" i="1"/>
  <c r="L99" i="1"/>
  <c r="I108" i="1"/>
  <c r="E108" i="1"/>
  <c r="F108" i="1"/>
  <c r="L108" i="1"/>
  <c r="I83" i="1"/>
  <c r="E83" i="1"/>
  <c r="F83" i="1"/>
  <c r="L83" i="1"/>
  <c r="I60" i="1"/>
  <c r="E60" i="1"/>
  <c r="F60" i="1"/>
  <c r="L60" i="1"/>
  <c r="I3" i="1"/>
  <c r="E3" i="1"/>
  <c r="F3" i="1"/>
  <c r="L3" i="1"/>
  <c r="I84" i="1"/>
  <c r="E84" i="1"/>
  <c r="F84" i="1"/>
  <c r="L84" i="1"/>
  <c r="I33" i="1"/>
  <c r="E33" i="1"/>
  <c r="F33" i="1"/>
  <c r="L33" i="1"/>
  <c r="I113" i="1"/>
  <c r="E113" i="1"/>
  <c r="F113" i="1"/>
  <c r="L113" i="1"/>
  <c r="I107" i="1"/>
  <c r="E107" i="1"/>
  <c r="F107" i="1"/>
  <c r="L107" i="1"/>
  <c r="I29" i="1"/>
  <c r="E29" i="1"/>
  <c r="F29" i="1"/>
  <c r="L29" i="1"/>
  <c r="I67" i="1"/>
  <c r="E67" i="1"/>
  <c r="F67" i="1"/>
  <c r="L67" i="1"/>
  <c r="I63" i="1"/>
  <c r="E63" i="1"/>
  <c r="F63" i="1"/>
  <c r="L63" i="1"/>
  <c r="I102" i="1"/>
  <c r="E102" i="1"/>
  <c r="F102" i="1"/>
  <c r="L102" i="1"/>
  <c r="I65" i="1"/>
  <c r="E65" i="1"/>
  <c r="F65" i="1"/>
  <c r="L65" i="1"/>
  <c r="I81" i="1"/>
  <c r="E81" i="1"/>
  <c r="F81" i="1"/>
  <c r="L81" i="1"/>
  <c r="I17" i="1"/>
  <c r="E17" i="1"/>
  <c r="F17" i="1"/>
  <c r="L17" i="1"/>
  <c r="I66" i="1"/>
  <c r="E66" i="1"/>
  <c r="F66" i="1"/>
  <c r="L66" i="1"/>
  <c r="I110" i="1"/>
  <c r="E110" i="1"/>
  <c r="F110" i="1"/>
  <c r="L110" i="1"/>
  <c r="I61" i="1"/>
  <c r="E61" i="1"/>
  <c r="F61" i="1"/>
  <c r="L61" i="1"/>
  <c r="I69" i="1"/>
  <c r="E69" i="1"/>
  <c r="F69" i="1"/>
  <c r="L69" i="1"/>
  <c r="I42" i="1"/>
  <c r="E42" i="1"/>
  <c r="F42" i="1"/>
  <c r="L42" i="1"/>
  <c r="I70" i="1"/>
  <c r="E70" i="1"/>
  <c r="F70" i="1"/>
  <c r="L70" i="1"/>
  <c r="I24" i="1"/>
  <c r="E24" i="1"/>
  <c r="F24" i="1"/>
  <c r="L24" i="1"/>
  <c r="I95" i="1"/>
  <c r="E95" i="1"/>
  <c r="F95" i="1"/>
  <c r="L95" i="1"/>
  <c r="I47" i="1"/>
  <c r="E47" i="1"/>
  <c r="F47" i="1"/>
  <c r="L47" i="1"/>
  <c r="I92" i="1"/>
  <c r="E92" i="1"/>
  <c r="F92" i="1"/>
  <c r="L92" i="1"/>
  <c r="I16" i="1"/>
  <c r="E16" i="1"/>
  <c r="F16" i="1"/>
  <c r="L16" i="1"/>
  <c r="I72" i="1"/>
  <c r="E72" i="1"/>
  <c r="F72" i="1"/>
  <c r="L72" i="1"/>
  <c r="I101" i="1"/>
  <c r="E101" i="1"/>
  <c r="F101" i="1"/>
  <c r="L101" i="1"/>
  <c r="I77" i="1"/>
  <c r="E77" i="1"/>
  <c r="F77" i="1"/>
  <c r="L77" i="1"/>
  <c r="I74" i="1"/>
  <c r="E74" i="1"/>
  <c r="F74" i="1"/>
  <c r="L74" i="1"/>
  <c r="I90" i="1"/>
  <c r="E90" i="1"/>
  <c r="F90" i="1"/>
  <c r="L90" i="1"/>
  <c r="I30" i="1"/>
  <c r="E30" i="1"/>
  <c r="F30" i="1"/>
  <c r="L30" i="1"/>
  <c r="I37" i="1"/>
  <c r="E37" i="1"/>
  <c r="F37" i="1"/>
  <c r="L37" i="1"/>
  <c r="I28" i="1"/>
  <c r="E28" i="1"/>
  <c r="F28" i="1"/>
  <c r="L28" i="1"/>
  <c r="I40" i="1"/>
  <c r="E40" i="1"/>
  <c r="F40" i="1"/>
  <c r="L40" i="1"/>
  <c r="I8" i="1"/>
  <c r="E8" i="1"/>
  <c r="F8" i="1"/>
  <c r="L8" i="1"/>
  <c r="I2" i="1"/>
  <c r="E2" i="1"/>
  <c r="F2" i="1"/>
  <c r="L2" i="1"/>
  <c r="I112" i="1"/>
  <c r="E112" i="1"/>
  <c r="F112" i="1"/>
  <c r="L112" i="1"/>
  <c r="I53" i="1"/>
  <c r="E53" i="1"/>
  <c r="F53" i="1"/>
  <c r="L53" i="1"/>
  <c r="I111" i="1"/>
  <c r="E111" i="1"/>
  <c r="F111" i="1"/>
  <c r="L111" i="1"/>
  <c r="I98" i="1"/>
  <c r="E98" i="1"/>
  <c r="F98" i="1"/>
  <c r="L98" i="1"/>
  <c r="I96" i="1"/>
  <c r="E96" i="1"/>
  <c r="F96" i="1"/>
  <c r="L96" i="1"/>
  <c r="I22" i="1"/>
  <c r="E22" i="1"/>
  <c r="F22" i="1"/>
  <c r="L22" i="1"/>
  <c r="I73" i="1"/>
  <c r="E73" i="1"/>
  <c r="F73" i="1"/>
  <c r="L73" i="1"/>
  <c r="I97" i="1"/>
  <c r="E97" i="1"/>
  <c r="F97" i="1"/>
  <c r="L97" i="1"/>
  <c r="I79" i="1"/>
  <c r="E79" i="1"/>
  <c r="F79" i="1"/>
  <c r="L79" i="1"/>
  <c r="I106" i="1"/>
  <c r="E106" i="1"/>
  <c r="F106" i="1"/>
  <c r="L106" i="1"/>
  <c r="I82" i="1"/>
  <c r="E82" i="1"/>
  <c r="F82" i="1"/>
  <c r="L82" i="1"/>
  <c r="I100" i="1"/>
  <c r="E100" i="1"/>
  <c r="F100" i="1"/>
  <c r="L100" i="1"/>
  <c r="I86" i="1"/>
  <c r="E86" i="1"/>
  <c r="F86" i="1"/>
  <c r="L86" i="1"/>
  <c r="I50" i="1"/>
  <c r="E50" i="1"/>
  <c r="F50" i="1"/>
  <c r="L50" i="1"/>
  <c r="I21" i="1"/>
  <c r="E21" i="1"/>
  <c r="F21" i="1"/>
  <c r="L21" i="1"/>
  <c r="I71" i="1"/>
  <c r="E71" i="1"/>
  <c r="F71" i="1"/>
  <c r="L71" i="1"/>
  <c r="I10" i="1"/>
  <c r="E10" i="1"/>
  <c r="F10" i="1"/>
  <c r="L10" i="1"/>
  <c r="I13" i="1"/>
  <c r="E13" i="1"/>
  <c r="F13" i="1"/>
  <c r="L13" i="1"/>
  <c r="I18" i="1"/>
  <c r="E18" i="1"/>
  <c r="F18" i="1"/>
  <c r="L18" i="1"/>
  <c r="I34" i="1"/>
  <c r="E34" i="1"/>
  <c r="F34" i="1"/>
  <c r="L34" i="1"/>
  <c r="I49" i="1"/>
  <c r="E49" i="1"/>
  <c r="F49" i="1"/>
  <c r="L49" i="1"/>
  <c r="I38" i="1"/>
  <c r="E38" i="1"/>
  <c r="F38" i="1"/>
  <c r="L38" i="1"/>
  <c r="I26" i="1"/>
  <c r="E26" i="1"/>
  <c r="F26" i="1"/>
  <c r="L26" i="1"/>
  <c r="I45" i="1"/>
  <c r="E45" i="1"/>
  <c r="F45" i="1"/>
  <c r="L45" i="1"/>
  <c r="I91" i="1"/>
  <c r="E91" i="1"/>
  <c r="F91" i="1"/>
  <c r="L91" i="1"/>
  <c r="I117" i="1"/>
  <c r="E117" i="1"/>
  <c r="F117" i="1"/>
  <c r="L117" i="1"/>
  <c r="I35" i="1"/>
  <c r="E35" i="1"/>
  <c r="F35" i="1"/>
  <c r="L35" i="1"/>
  <c r="I12" i="1"/>
  <c r="E12" i="1"/>
  <c r="F12" i="1"/>
  <c r="L12" i="1"/>
  <c r="I23" i="1"/>
  <c r="E23" i="1"/>
  <c r="F23" i="1"/>
  <c r="L23" i="1"/>
  <c r="I55" i="1"/>
  <c r="E55" i="1"/>
  <c r="F55" i="1"/>
  <c r="L55" i="1"/>
  <c r="I31" i="1"/>
  <c r="E31" i="1"/>
  <c r="F31" i="1"/>
  <c r="L31" i="1"/>
  <c r="I62" i="1"/>
  <c r="E62" i="1"/>
  <c r="F62" i="1"/>
  <c r="L62" i="1"/>
  <c r="I14" i="1"/>
  <c r="E14" i="1"/>
  <c r="F14" i="1"/>
  <c r="L14" i="1"/>
  <c r="I76" i="1"/>
  <c r="E76" i="1"/>
  <c r="F76" i="1"/>
  <c r="L76" i="1"/>
  <c r="I85" i="1"/>
  <c r="E85" i="1"/>
  <c r="F85" i="1"/>
  <c r="L85" i="1"/>
  <c r="I5" i="1"/>
  <c r="E5" i="1"/>
  <c r="F5" i="1"/>
  <c r="L5" i="1"/>
  <c r="I20" i="1"/>
  <c r="E20" i="1"/>
  <c r="F20" i="1"/>
  <c r="L20" i="1"/>
  <c r="I68" i="1"/>
  <c r="E68" i="1"/>
  <c r="F68" i="1"/>
  <c r="L68" i="1"/>
  <c r="I48" i="1"/>
  <c r="E48" i="1"/>
  <c r="F48" i="1"/>
  <c r="L48" i="1"/>
  <c r="I41" i="1"/>
  <c r="E41" i="1"/>
  <c r="F41" i="1"/>
  <c r="L41" i="1"/>
  <c r="I80" i="1"/>
  <c r="E80" i="1"/>
  <c r="F80" i="1"/>
  <c r="L80" i="1"/>
  <c r="I44" i="1"/>
  <c r="E44" i="1"/>
  <c r="F44" i="1"/>
  <c r="L44" i="1"/>
  <c r="I89" i="1"/>
  <c r="E89" i="1"/>
  <c r="F89" i="1"/>
  <c r="L89" i="1"/>
  <c r="I64" i="1"/>
  <c r="E64" i="1"/>
  <c r="F64" i="1"/>
  <c r="L64" i="1"/>
  <c r="I109" i="1"/>
  <c r="E109" i="1"/>
  <c r="F109" i="1"/>
  <c r="L109" i="1"/>
  <c r="I94" i="1"/>
  <c r="E94" i="1"/>
  <c r="F94" i="1"/>
  <c r="L94" i="1"/>
  <c r="I15" i="1"/>
  <c r="E15" i="1"/>
  <c r="F15" i="1"/>
  <c r="L15" i="1"/>
  <c r="I52" i="1"/>
  <c r="E52" i="1"/>
  <c r="F52" i="1"/>
  <c r="L52" i="1"/>
  <c r="I115" i="1"/>
  <c r="E115" i="1"/>
  <c r="F115" i="1"/>
  <c r="L115" i="1"/>
  <c r="I114" i="1"/>
  <c r="E114" i="1"/>
  <c r="F114" i="1"/>
  <c r="L114" i="1"/>
  <c r="I57" i="1"/>
  <c r="E57" i="1"/>
  <c r="F57" i="1"/>
  <c r="L57" i="1"/>
  <c r="I9" i="1"/>
  <c r="E9" i="1"/>
  <c r="F9" i="1"/>
  <c r="L9" i="1"/>
  <c r="I87" i="1"/>
  <c r="E87" i="1"/>
  <c r="F87" i="1"/>
  <c r="L87" i="1"/>
  <c r="I39" i="1"/>
  <c r="E39" i="1"/>
  <c r="F39" i="1"/>
  <c r="L39" i="1"/>
  <c r="I51" i="1"/>
  <c r="E51" i="1"/>
  <c r="F51" i="1"/>
  <c r="L51" i="1"/>
  <c r="I54" i="1"/>
  <c r="E54" i="1"/>
  <c r="F54" i="1"/>
  <c r="L54" i="1"/>
  <c r="I116" i="1"/>
  <c r="E116" i="1"/>
  <c r="F116" i="1"/>
  <c r="L116" i="1"/>
  <c r="I43" i="1"/>
  <c r="E43" i="1"/>
  <c r="F43" i="1"/>
  <c r="L43" i="1"/>
  <c r="I27" i="1"/>
  <c r="E27" i="1"/>
  <c r="F27" i="1"/>
  <c r="L27" i="1"/>
  <c r="I11" i="1"/>
  <c r="E11" i="1"/>
  <c r="F11" i="1"/>
  <c r="L11" i="1"/>
  <c r="I19" i="1"/>
  <c r="E19" i="1"/>
  <c r="F19" i="1"/>
  <c r="L19" i="1"/>
  <c r="I7" i="1"/>
  <c r="E7" i="1"/>
  <c r="F7" i="1"/>
  <c r="L7" i="1"/>
  <c r="I6" i="1"/>
  <c r="E6" i="1"/>
  <c r="F6" i="1"/>
  <c r="L6" i="1"/>
  <c r="I93" i="1"/>
  <c r="E93" i="1"/>
  <c r="F93" i="1"/>
  <c r="L93" i="1"/>
  <c r="I78" i="1"/>
  <c r="E78" i="1"/>
  <c r="F78" i="1"/>
  <c r="L78" i="1"/>
  <c r="I75" i="1"/>
  <c r="E75" i="1"/>
  <c r="F75" i="1"/>
  <c r="L75" i="1"/>
  <c r="I88" i="1"/>
  <c r="E88" i="1"/>
  <c r="F88" i="1"/>
  <c r="L88" i="1"/>
  <c r="I46" i="1"/>
  <c r="E46" i="1"/>
  <c r="F46" i="1"/>
  <c r="L46" i="1"/>
  <c r="I103" i="1"/>
  <c r="E103" i="1"/>
  <c r="F103" i="1"/>
  <c r="L103" i="1"/>
  <c r="I56" i="1"/>
  <c r="E56" i="1"/>
  <c r="F56" i="1"/>
  <c r="L56" i="1"/>
  <c r="L118" i="1"/>
  <c r="J58" i="1"/>
  <c r="J59" i="1"/>
  <c r="J36" i="1"/>
  <c r="J104" i="1"/>
  <c r="J32" i="1"/>
  <c r="J4" i="1"/>
  <c r="J25" i="1"/>
  <c r="J105" i="1"/>
  <c r="J99" i="1"/>
  <c r="J108" i="1"/>
  <c r="J83" i="1"/>
  <c r="J60" i="1"/>
  <c r="J3" i="1"/>
  <c r="J84" i="1"/>
  <c r="J33" i="1"/>
  <c r="J113" i="1"/>
  <c r="J107" i="1"/>
  <c r="J29" i="1"/>
  <c r="J67" i="1"/>
  <c r="J63" i="1"/>
  <c r="J102" i="1"/>
  <c r="J65" i="1"/>
  <c r="J81" i="1"/>
  <c r="J17" i="1"/>
  <c r="J66" i="1"/>
  <c r="J110" i="1"/>
  <c r="J61" i="1"/>
  <c r="J69" i="1"/>
  <c r="J42" i="1"/>
  <c r="J70" i="1"/>
  <c r="J24" i="1"/>
  <c r="J95" i="1"/>
  <c r="J47" i="1"/>
  <c r="J92" i="1"/>
  <c r="J16" i="1"/>
  <c r="J72" i="1"/>
  <c r="J101" i="1"/>
  <c r="J77" i="1"/>
  <c r="J74" i="1"/>
  <c r="J90" i="1"/>
  <c r="J30" i="1"/>
  <c r="J37" i="1"/>
  <c r="J28" i="1"/>
  <c r="J40" i="1"/>
  <c r="J8" i="1"/>
  <c r="J2" i="1"/>
  <c r="J112" i="1"/>
  <c r="J53" i="1"/>
  <c r="J111" i="1"/>
  <c r="J98" i="1"/>
  <c r="J96" i="1"/>
  <c r="J22" i="1"/>
  <c r="J73" i="1"/>
  <c r="J97" i="1"/>
  <c r="J79" i="1"/>
  <c r="J106" i="1"/>
  <c r="J82" i="1"/>
  <c r="J100" i="1"/>
  <c r="J86" i="1"/>
  <c r="J50" i="1"/>
  <c r="J21" i="1"/>
  <c r="J71" i="1"/>
  <c r="J10" i="1"/>
  <c r="J13" i="1"/>
  <c r="J18" i="1"/>
  <c r="J34" i="1"/>
  <c r="J49" i="1"/>
  <c r="J38" i="1"/>
  <c r="J26" i="1"/>
  <c r="J45" i="1"/>
  <c r="J91" i="1"/>
  <c r="J117" i="1"/>
  <c r="J35" i="1"/>
  <c r="J12" i="1"/>
  <c r="J23" i="1"/>
  <c r="J55" i="1"/>
  <c r="J31" i="1"/>
  <c r="J62" i="1"/>
  <c r="J14" i="1"/>
  <c r="J76" i="1"/>
  <c r="J85" i="1"/>
  <c r="J5" i="1"/>
  <c r="J20" i="1"/>
  <c r="J68" i="1"/>
  <c r="J48" i="1"/>
  <c r="J41" i="1"/>
  <c r="J80" i="1"/>
  <c r="J44" i="1"/>
  <c r="J89" i="1"/>
  <c r="J64" i="1"/>
  <c r="J109" i="1"/>
  <c r="J94" i="1"/>
  <c r="J15" i="1"/>
  <c r="J52" i="1"/>
  <c r="J115" i="1"/>
  <c r="J114" i="1"/>
  <c r="J57" i="1"/>
  <c r="J9" i="1"/>
  <c r="J87" i="1"/>
  <c r="J39" i="1"/>
  <c r="J51" i="1"/>
  <c r="J54" i="1"/>
  <c r="J116" i="1"/>
  <c r="J43" i="1"/>
  <c r="J27" i="1"/>
  <c r="J11" i="1"/>
  <c r="J19" i="1"/>
  <c r="J7" i="1"/>
  <c r="J6" i="1"/>
  <c r="J93" i="1"/>
  <c r="J78" i="1"/>
  <c r="J75" i="1"/>
  <c r="J88" i="1"/>
  <c r="J46" i="1"/>
  <c r="J103" i="1"/>
  <c r="J56" i="1"/>
  <c r="J118" i="1"/>
  <c r="I118" i="1"/>
  <c r="E118" i="1"/>
  <c r="K118" i="1"/>
  <c r="F118" i="1"/>
  <c r="M118" i="1"/>
  <c r="H118" i="1"/>
  <c r="G118" i="1"/>
  <c r="D118" i="1"/>
  <c r="C118" i="1"/>
  <c r="M3" i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2" i="1"/>
  <c r="K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2" i="1"/>
</calcChain>
</file>

<file path=xl/sharedStrings.xml><?xml version="1.0" encoding="utf-8"?>
<sst xmlns="http://schemas.openxmlformats.org/spreadsheetml/2006/main" count="130" uniqueCount="130">
  <si>
    <t>District name</t>
  </si>
  <si>
    <t>2005-06 levies</t>
  </si>
  <si>
    <t>Boise</t>
  </si>
  <si>
    <t xml:space="preserve">West Ada </t>
  </si>
  <si>
    <t>Kuna</t>
  </si>
  <si>
    <t>Meadows Valley</t>
  </si>
  <si>
    <t>Council</t>
  </si>
  <si>
    <t>Marsh Valley</t>
  </si>
  <si>
    <t>Pocatello</t>
  </si>
  <si>
    <t>Bear Lake County</t>
  </si>
  <si>
    <t>St. Maries</t>
  </si>
  <si>
    <t>Plummer-Worley</t>
  </si>
  <si>
    <t>Snake River</t>
  </si>
  <si>
    <t>Blackfoot</t>
  </si>
  <si>
    <t>Aberdeen</t>
  </si>
  <si>
    <t>Firth</t>
  </si>
  <si>
    <t>Shelley</t>
  </si>
  <si>
    <t>Blaine County</t>
  </si>
  <si>
    <t>Garden Valley</t>
  </si>
  <si>
    <t>Basin</t>
  </si>
  <si>
    <t>Horseshoe Bend</t>
  </si>
  <si>
    <t>West Bonner County</t>
  </si>
  <si>
    <t>Lake Pend Oreille</t>
  </si>
  <si>
    <t>Idaho Falls</t>
  </si>
  <si>
    <t>Swan Valley Elem.</t>
  </si>
  <si>
    <t>Bonneville</t>
  </si>
  <si>
    <t>Boundary County</t>
  </si>
  <si>
    <t>Butte County</t>
  </si>
  <si>
    <t>Camas County</t>
  </si>
  <si>
    <t>Nampa</t>
  </si>
  <si>
    <t>Caldwell</t>
  </si>
  <si>
    <t>Wilder</t>
  </si>
  <si>
    <t>Middleton</t>
  </si>
  <si>
    <t>Notus</t>
  </si>
  <si>
    <t>Melba</t>
  </si>
  <si>
    <t>Parma</t>
  </si>
  <si>
    <t>Vallivue</t>
  </si>
  <si>
    <t>Grace</t>
  </si>
  <si>
    <t>North Gem</t>
  </si>
  <si>
    <t>Soda Springs</t>
  </si>
  <si>
    <t>Cassia County</t>
  </si>
  <si>
    <t>Clark County</t>
  </si>
  <si>
    <t>Orofino</t>
  </si>
  <si>
    <t>Challis</t>
  </si>
  <si>
    <t>Mackay</t>
  </si>
  <si>
    <t>Prairie Elementary</t>
  </si>
  <si>
    <t>Glenns Ferry</t>
  </si>
  <si>
    <t>Mountain Home</t>
  </si>
  <si>
    <t>Preston</t>
  </si>
  <si>
    <t>West Side</t>
  </si>
  <si>
    <t>Fremont County</t>
  </si>
  <si>
    <t>Emmett</t>
  </si>
  <si>
    <t>Gooding</t>
  </si>
  <si>
    <t>Wendell</t>
  </si>
  <si>
    <t>Hagerman</t>
  </si>
  <si>
    <t>Bliss</t>
  </si>
  <si>
    <t>Grangeville</t>
  </si>
  <si>
    <t>Cottonwood</t>
  </si>
  <si>
    <t>Salmon River</t>
  </si>
  <si>
    <t>Mountain View</t>
  </si>
  <si>
    <t>Jefferson County</t>
  </si>
  <si>
    <t>Ririe</t>
  </si>
  <si>
    <t>West Jefferson</t>
  </si>
  <si>
    <t>Jerome</t>
  </si>
  <si>
    <t>Valley</t>
  </si>
  <si>
    <t>Coeur d'Alene</t>
  </si>
  <si>
    <t>Lakeland</t>
  </si>
  <si>
    <t>Post Falls</t>
  </si>
  <si>
    <t>Kootenai</t>
  </si>
  <si>
    <t>Moscow</t>
  </si>
  <si>
    <t>Genesee</t>
  </si>
  <si>
    <t>Kendrick</t>
  </si>
  <si>
    <t>Troy</t>
  </si>
  <si>
    <t>Potlatch</t>
  </si>
  <si>
    <t>Whitepine</t>
  </si>
  <si>
    <t>Salmon</t>
  </si>
  <si>
    <t>South Lemhi</t>
  </si>
  <si>
    <t>Nezperce</t>
  </si>
  <si>
    <t>Kamiah</t>
  </si>
  <si>
    <t>Highland</t>
  </si>
  <si>
    <t>Shoshone</t>
  </si>
  <si>
    <t>Dietrich</t>
  </si>
  <si>
    <t>Richfield</t>
  </si>
  <si>
    <t>Madison</t>
  </si>
  <si>
    <t>Sugar-Salem</t>
  </si>
  <si>
    <t>Minidoka County</t>
  </si>
  <si>
    <t>Lewiston</t>
  </si>
  <si>
    <t>Lapwai</t>
  </si>
  <si>
    <t>Culdesac</t>
  </si>
  <si>
    <t>Oneida County</t>
  </si>
  <si>
    <t>Marsing</t>
  </si>
  <si>
    <t>Pleasant Valley Elem.</t>
  </si>
  <si>
    <t>Bruneau-Grand View</t>
  </si>
  <si>
    <t>Homedale</t>
  </si>
  <si>
    <t>Payette</t>
  </si>
  <si>
    <t>New Plymouth</t>
  </si>
  <si>
    <t>Fruitland</t>
  </si>
  <si>
    <t>American Falls</t>
  </si>
  <si>
    <t>Rockland</t>
  </si>
  <si>
    <t>Arbon Elementary</t>
  </si>
  <si>
    <t>Kellogg</t>
  </si>
  <si>
    <t>Mullan</t>
  </si>
  <si>
    <t>Avery</t>
  </si>
  <si>
    <t>Wallace</t>
  </si>
  <si>
    <t>Teton County</t>
  </si>
  <si>
    <t>Twin Falls</t>
  </si>
  <si>
    <t>Buhl</t>
  </si>
  <si>
    <t>Filer</t>
  </si>
  <si>
    <t>Kimberly</t>
  </si>
  <si>
    <t>Hansen</t>
  </si>
  <si>
    <t>Three Creek Elem.</t>
  </si>
  <si>
    <t>Castleford</t>
  </si>
  <si>
    <t>Murtaugh</t>
  </si>
  <si>
    <t>McCall-Donnelly</t>
  </si>
  <si>
    <t>Cascade</t>
  </si>
  <si>
    <t>Weiser</t>
  </si>
  <si>
    <t>Cambridge</t>
  </si>
  <si>
    <t>Midvale</t>
  </si>
  <si>
    <t>STATE</t>
  </si>
  <si>
    <t>2005-06 state support</t>
  </si>
  <si>
    <t>Number</t>
  </si>
  <si>
    <t>2015-16 levies</t>
  </si>
  <si>
    <t>2015-16 state support</t>
  </si>
  <si>
    <t>2015-16 total support</t>
  </si>
  <si>
    <t>2005-06 total</t>
  </si>
  <si>
    <t>Difference, raw</t>
  </si>
  <si>
    <t>Difference, adjusted</t>
  </si>
  <si>
    <t>Change, adjusted</t>
  </si>
  <si>
    <t>2005-06, adjusted for inflation</t>
  </si>
  <si>
    <t>Pct. change, raw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</si>
</sst>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&quot;$&quot;#,##0"/>
    <numFmt numFmtId="166" formatCode="_-&quot;$&quot;* #,##0_-;\-&quot;$&quot;* #,##0_-;_-&quot;$&quot;* &quot;-&quot;??_-;_-@_-"/>
    <numFmt numFmtId="167" formatCode="0.0%"/>
  </numFmts>
  <fonts count="4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1">
    <xf numFmtId="0" fontId="0" fillId="0" borderId="0" xfId="0"/>
    <xf numFmtId="165" fontId="0" fillId="0" borderId="0" xfId="1" applyNumberFormat="1" applyFont="1"/>
    <xf numFmtId="165" fontId="3" fillId="0" borderId="0" xfId="1" applyNumberFormat="1" applyFont="1"/>
    <xf numFmtId="166" fontId="0" fillId="0" borderId="0" xfId="2" applyNumberFormat="1" applyFont="1"/>
    <xf numFmtId="166" fontId="3" fillId="0" borderId="0" xfId="0" applyNumberFormat="1" applyFont="1"/>
    <xf numFmtId="0" fontId="3" fillId="0" borderId="0" xfId="0" applyFont="1"/>
    <xf numFmtId="167" fontId="0" fillId="0" borderId="0" xfId="0" applyNumberFormat="1"/>
    <xf numFmtId="166" fontId="3" fillId="0" borderId="0" xfId="2" applyNumberFormat="1" applyFont="1"/>
    <xf numFmtId="167" fontId="3" fillId="0" borderId="0" xfId="0" applyNumberFormat="1" applyFont="1"/>
    <xf numFmtId="0" fontId="0" fillId="0" borderId="0" xfId="0" applyFont="1"/>
    <xf numFmtId="166" fontId="0" fillId="0" borderId="0" xfId="0" applyNumberFormat="1" applyFont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8"/>
  <sheetViews>
    <sheetView tabSelected="1" topLeftCell="A5" workbookViewId="0">
      <selection activeCell="A5" sqref="A5"/>
    </sheetView>
  </sheetViews>
  <sheetFormatPr baseColWidth="10" defaultRowHeight="15" x14ac:dyDescent="0"/>
  <cols>
    <col min="1" max="1" width="9" customWidth="1"/>
    <col min="2" max="2" width="24" customWidth="1"/>
    <col min="3" max="4" width="18" style="1" customWidth="1"/>
    <col min="5" max="5" width="18" style="2" customWidth="1"/>
    <col min="6" max="6" width="27" style="2" customWidth="1"/>
    <col min="7" max="7" width="18" style="3" customWidth="1"/>
    <col min="8" max="8" width="18" style="1" customWidth="1"/>
    <col min="9" max="9" width="27" style="5" customWidth="1"/>
    <col min="10" max="10" width="18" style="9" customWidth="1"/>
    <col min="11" max="11" width="18" style="6" customWidth="1"/>
    <col min="12" max="13" width="18" style="5" customWidth="1"/>
  </cols>
  <sheetData>
    <row r="1" spans="1:13">
      <c r="A1" t="s">
        <v>120</v>
      </c>
      <c r="B1" t="s">
        <v>0</v>
      </c>
      <c r="C1" s="1" t="s">
        <v>1</v>
      </c>
      <c r="D1" s="1" t="s">
        <v>119</v>
      </c>
      <c r="E1" s="2" t="s">
        <v>124</v>
      </c>
      <c r="F1" s="2" t="s">
        <v>128</v>
      </c>
      <c r="G1" s="3" t="s">
        <v>121</v>
      </c>
      <c r="H1" s="1" t="s">
        <v>122</v>
      </c>
      <c r="I1" s="2" t="s">
        <v>123</v>
      </c>
      <c r="J1" s="9" t="s">
        <v>125</v>
      </c>
      <c r="K1" s="6" t="s">
        <v>129</v>
      </c>
      <c r="L1" s="5" t="s">
        <v>126</v>
      </c>
      <c r="M1" s="5" t="s">
        <v>127</v>
      </c>
    </row>
    <row r="2" spans="1:13">
      <c r="A2">
        <v>1</v>
      </c>
      <c r="B2" t="s">
        <v>2</v>
      </c>
      <c r="C2" s="1">
        <v>100997931</v>
      </c>
      <c r="D2" s="1">
        <v>78660229.290000007</v>
      </c>
      <c r="E2" s="2">
        <f>SUM(C2:D2)</f>
        <v>179658160.29000002</v>
      </c>
      <c r="F2" s="2">
        <f>E2*1.1937</f>
        <v>214457945.93817303</v>
      </c>
      <c r="G2" s="3">
        <v>73407602</v>
      </c>
      <c r="H2" s="1">
        <v>127776669</v>
      </c>
      <c r="I2" s="4">
        <f>SUM(G2:H2)</f>
        <v>201184271</v>
      </c>
      <c r="J2" s="10">
        <f>I2-E2</f>
        <v>21526110.709999979</v>
      </c>
      <c r="K2" s="6">
        <f>J2/E2</f>
        <v>0.1198170496416808</v>
      </c>
      <c r="L2" s="4">
        <f>I2-F2</f>
        <v>-13273674.938173026</v>
      </c>
      <c r="M2" s="8">
        <f>L2/F2</f>
        <v>-6.1894069161698248E-2</v>
      </c>
    </row>
    <row r="3" spans="1:13">
      <c r="A3">
        <v>2</v>
      </c>
      <c r="B3" t="s">
        <v>3</v>
      </c>
      <c r="C3" s="1">
        <v>36311457</v>
      </c>
      <c r="D3" s="1">
        <v>109849743.01000001</v>
      </c>
      <c r="E3" s="2">
        <f>SUM(C3:D3)</f>
        <v>146161200.00999999</v>
      </c>
      <c r="F3" s="2">
        <f>E3*1.1937</f>
        <v>174472624.45193699</v>
      </c>
      <c r="G3" s="3">
        <v>17447949</v>
      </c>
      <c r="H3" s="1">
        <v>180970062</v>
      </c>
      <c r="I3" s="4">
        <f>SUM(G3:H3)</f>
        <v>198418011</v>
      </c>
      <c r="J3" s="10">
        <f>I3-E3</f>
        <v>52256810.99000001</v>
      </c>
      <c r="K3" s="6">
        <f>J3/E3</f>
        <v>0.35752861215168408</v>
      </c>
      <c r="L3" s="4">
        <f>I3-F3</f>
        <v>23945386.54806301</v>
      </c>
      <c r="M3" s="8">
        <f>L3/F3</f>
        <v>0.13724437643602586</v>
      </c>
    </row>
    <row r="4" spans="1:13">
      <c r="A4">
        <v>3</v>
      </c>
      <c r="B4" t="s">
        <v>4</v>
      </c>
      <c r="C4" s="1">
        <v>2805143</v>
      </c>
      <c r="D4" s="1">
        <v>15424333</v>
      </c>
      <c r="E4" s="2">
        <f>SUM(C4:D4)</f>
        <v>18229476</v>
      </c>
      <c r="F4" s="2">
        <f>E4*1.1937</f>
        <v>21760525.501199998</v>
      </c>
      <c r="G4" s="3">
        <v>3258541</v>
      </c>
      <c r="H4" s="1">
        <v>25100622</v>
      </c>
      <c r="I4" s="4">
        <f>SUM(G4:H4)</f>
        <v>28359163</v>
      </c>
      <c r="J4" s="10">
        <f>I4-E4</f>
        <v>10129687</v>
      </c>
      <c r="K4" s="6">
        <f>J4/E4</f>
        <v>0.55567625750734684</v>
      </c>
      <c r="L4" s="4">
        <f>I4-F4</f>
        <v>6598637.498800002</v>
      </c>
      <c r="M4" s="8">
        <f>L4/F4</f>
        <v>0.30323888540449612</v>
      </c>
    </row>
    <row r="5" spans="1:13">
      <c r="A5">
        <v>11</v>
      </c>
      <c r="B5" t="s">
        <v>5</v>
      </c>
      <c r="C5" s="1">
        <v>611804</v>
      </c>
      <c r="D5" s="1">
        <v>1012200</v>
      </c>
      <c r="E5" s="2">
        <f>SUM(C5:D5)</f>
        <v>1624004</v>
      </c>
      <c r="F5" s="2">
        <f>E5*1.1937</f>
        <v>1938573.5748000001</v>
      </c>
      <c r="G5" s="3">
        <v>190691</v>
      </c>
      <c r="H5" s="1">
        <v>1480099</v>
      </c>
      <c r="I5" s="4">
        <f>SUM(G5:H5)</f>
        <v>1670790</v>
      </c>
      <c r="J5" s="10">
        <f>I5-E5</f>
        <v>46786</v>
      </c>
      <c r="K5" s="6">
        <f>J5/E5</f>
        <v>2.8809042342260241E-2</v>
      </c>
      <c r="L5" s="4">
        <f>I5-F5</f>
        <v>-267783.57480000006</v>
      </c>
      <c r="M5" s="8">
        <f>L5/F5</f>
        <v>-0.13813433664885633</v>
      </c>
    </row>
    <row r="6" spans="1:13">
      <c r="A6">
        <v>13</v>
      </c>
      <c r="B6" t="s">
        <v>6</v>
      </c>
      <c r="C6" s="1">
        <v>333913</v>
      </c>
      <c r="D6" s="1">
        <v>1727990.99</v>
      </c>
      <c r="E6" s="2">
        <f>SUM(C6:D6)</f>
        <v>2061903.99</v>
      </c>
      <c r="F6" s="2">
        <f>E6*1.1937</f>
        <v>2461294.7928630002</v>
      </c>
      <c r="G6" s="3">
        <v>90728</v>
      </c>
      <c r="H6" s="1">
        <v>1784863</v>
      </c>
      <c r="I6" s="4">
        <f>SUM(G6:H6)</f>
        <v>1875591</v>
      </c>
      <c r="J6" s="10">
        <f>I6-E6</f>
        <v>-186312.99</v>
      </c>
      <c r="K6" s="6">
        <f>J6/E6</f>
        <v>-9.0359682557285312E-2</v>
      </c>
      <c r="L6" s="4">
        <f>I6-F6</f>
        <v>-585703.79286300018</v>
      </c>
      <c r="M6" s="8">
        <f>L6/F6</f>
        <v>-0.23796572217247666</v>
      </c>
    </row>
    <row r="7" spans="1:13">
      <c r="A7">
        <v>21</v>
      </c>
      <c r="B7" t="s">
        <v>7</v>
      </c>
      <c r="C7" s="1">
        <v>983481</v>
      </c>
      <c r="D7" s="1">
        <v>6432737.9800000004</v>
      </c>
      <c r="E7" s="2">
        <f>SUM(C7:D7)</f>
        <v>7416218.9800000004</v>
      </c>
      <c r="F7" s="2">
        <f>E7*1.1937</f>
        <v>8852740.5964260008</v>
      </c>
      <c r="G7" s="3">
        <v>32227</v>
      </c>
      <c r="H7" s="1">
        <v>6914553</v>
      </c>
      <c r="I7" s="4">
        <f>SUM(G7:H7)</f>
        <v>6946780</v>
      </c>
      <c r="J7" s="10">
        <f>I7-E7</f>
        <v>-469438.98000000045</v>
      </c>
      <c r="K7" s="6">
        <f>J7/E7</f>
        <v>-6.3298964238512875E-2</v>
      </c>
      <c r="L7" s="4">
        <f>I7-F7</f>
        <v>-1905960.5964260008</v>
      </c>
      <c r="M7" s="8">
        <f>L7/F7</f>
        <v>-0.21529610809961708</v>
      </c>
    </row>
    <row r="8" spans="1:13">
      <c r="A8">
        <v>25</v>
      </c>
      <c r="B8" t="s">
        <v>8</v>
      </c>
      <c r="C8" s="1">
        <v>11966814</v>
      </c>
      <c r="D8" s="1">
        <v>48432698.119999997</v>
      </c>
      <c r="E8" s="2">
        <f>SUM(C8:D8)</f>
        <v>60399512.119999997</v>
      </c>
      <c r="F8" s="2">
        <f>E8*1.1937</f>
        <v>72098897.617643997</v>
      </c>
      <c r="G8" s="3">
        <v>9235931</v>
      </c>
      <c r="H8" s="1">
        <v>58420584</v>
      </c>
      <c r="I8" s="4">
        <f>SUM(G8:H8)</f>
        <v>67656515</v>
      </c>
      <c r="J8" s="10">
        <f>I8-E8</f>
        <v>7257002.8800000027</v>
      </c>
      <c r="K8" s="6">
        <f>J8/E8</f>
        <v>0.12015002481447201</v>
      </c>
      <c r="L8" s="4">
        <f>I8-F8</f>
        <v>-4442382.6176439971</v>
      </c>
      <c r="M8" s="8">
        <f>L8/F8</f>
        <v>-6.1615125396270412E-2</v>
      </c>
    </row>
    <row r="9" spans="1:13">
      <c r="A9">
        <v>33</v>
      </c>
      <c r="B9" t="s">
        <v>9</v>
      </c>
      <c r="C9" s="1">
        <v>1200541</v>
      </c>
      <c r="D9" s="1">
        <v>5869863.4100000001</v>
      </c>
      <c r="E9" s="2">
        <f>SUM(C9:D9)</f>
        <v>7070404.4100000001</v>
      </c>
      <c r="F9" s="2">
        <f>E9*1.1937</f>
        <v>8439941.7442170009</v>
      </c>
      <c r="G9" s="3">
        <v>875862</v>
      </c>
      <c r="H9" s="1">
        <v>6163366</v>
      </c>
      <c r="I9" s="4">
        <f>SUM(G9:H9)</f>
        <v>7039228</v>
      </c>
      <c r="J9" s="10">
        <f>I9-E9</f>
        <v>-31176.410000000149</v>
      </c>
      <c r="K9" s="6">
        <f>J9/E9</f>
        <v>-4.4094238733934244E-3</v>
      </c>
      <c r="L9" s="4">
        <f>I9-F9</f>
        <v>-1400713.7442170009</v>
      </c>
      <c r="M9" s="8">
        <f>L9/F9</f>
        <v>-0.16596248963172783</v>
      </c>
    </row>
    <row r="10" spans="1:13">
      <c r="A10">
        <v>41</v>
      </c>
      <c r="B10" t="s">
        <v>10</v>
      </c>
      <c r="C10" s="1">
        <v>1842300</v>
      </c>
      <c r="D10" s="1">
        <v>5117517.7300000004</v>
      </c>
      <c r="E10" s="2">
        <f>SUM(C10:D10)</f>
        <v>6959817.7300000004</v>
      </c>
      <c r="F10" s="2">
        <f>E10*1.1937</f>
        <v>8307934.4243010003</v>
      </c>
      <c r="G10" s="3">
        <v>2078637</v>
      </c>
      <c r="H10" s="1">
        <v>5395453</v>
      </c>
      <c r="I10" s="4">
        <f>SUM(G10:H10)</f>
        <v>7474090</v>
      </c>
      <c r="J10" s="10">
        <f>I10-E10</f>
        <v>514272.26999999955</v>
      </c>
      <c r="K10" s="6">
        <f>J10/E10</f>
        <v>7.3891629055636135E-2</v>
      </c>
      <c r="L10" s="4">
        <f>I10-F10</f>
        <v>-833844.42430100031</v>
      </c>
      <c r="M10" s="8">
        <f>L10/F10</f>
        <v>-0.10036723711515777</v>
      </c>
    </row>
    <row r="11" spans="1:13">
      <c r="A11">
        <v>44</v>
      </c>
      <c r="B11" t="s">
        <v>11</v>
      </c>
      <c r="C11" s="1">
        <v>954758</v>
      </c>
      <c r="D11" s="1">
        <v>2103414.7000000002</v>
      </c>
      <c r="E11" s="2">
        <f>SUM(C11:D11)</f>
        <v>3058172.7</v>
      </c>
      <c r="F11" s="2">
        <f>E11*1.1937</f>
        <v>3650540.7519900003</v>
      </c>
      <c r="G11" s="3">
        <v>566885</v>
      </c>
      <c r="H11" s="1">
        <v>2311480</v>
      </c>
      <c r="I11" s="4">
        <f>SUM(G11:H11)</f>
        <v>2878365</v>
      </c>
      <c r="J11" s="10">
        <f>I11-E11</f>
        <v>-179807.70000000019</v>
      </c>
      <c r="K11" s="6">
        <f>J11/E11</f>
        <v>-5.8795796587942914E-2</v>
      </c>
      <c r="L11" s="4">
        <f>I11-F11</f>
        <v>-772175.75199000025</v>
      </c>
      <c r="M11" s="8">
        <f>L11/F11</f>
        <v>-0.21152366305432097</v>
      </c>
    </row>
    <row r="12" spans="1:13">
      <c r="A12">
        <v>52</v>
      </c>
      <c r="B12" t="s">
        <v>12</v>
      </c>
      <c r="C12" s="1">
        <v>607434</v>
      </c>
      <c r="D12" s="1">
        <v>8697771.8900000006</v>
      </c>
      <c r="E12" s="2">
        <f>SUM(C12:D12)</f>
        <v>9305205.8900000006</v>
      </c>
      <c r="F12" s="2">
        <f>E12*1.1937</f>
        <v>11107624.270893</v>
      </c>
      <c r="G12" s="3">
        <v>746000</v>
      </c>
      <c r="H12" s="1">
        <v>9062205</v>
      </c>
      <c r="I12" s="4">
        <f>SUM(G12:H12)</f>
        <v>9808205</v>
      </c>
      <c r="J12" s="10">
        <f>I12-E12</f>
        <v>502999.1099999994</v>
      </c>
      <c r="K12" s="6">
        <f>J12/E12</f>
        <v>5.4055666897231798E-2</v>
      </c>
      <c r="L12" s="4">
        <f>I12-F12</f>
        <v>-1299419.2708930001</v>
      </c>
      <c r="M12" s="8">
        <f>L12/F12</f>
        <v>-0.11698444592675558</v>
      </c>
    </row>
    <row r="13" spans="1:13">
      <c r="A13">
        <v>55</v>
      </c>
      <c r="B13" t="s">
        <v>13</v>
      </c>
      <c r="C13" s="1">
        <v>2547298</v>
      </c>
      <c r="D13" s="1">
        <v>18783284.079999998</v>
      </c>
      <c r="E13" s="2">
        <f>SUM(C13:D13)</f>
        <v>21330582.079999998</v>
      </c>
      <c r="F13" s="2">
        <f>E13*1.1937</f>
        <v>25462315.828895997</v>
      </c>
      <c r="G13" s="3">
        <v>2613902</v>
      </c>
      <c r="H13" s="1">
        <v>20259192</v>
      </c>
      <c r="I13" s="4">
        <f>SUM(G13:H13)</f>
        <v>22873094</v>
      </c>
      <c r="J13" s="10">
        <f>I13-E13</f>
        <v>1542511.9200000018</v>
      </c>
      <c r="K13" s="6">
        <f>J13/E13</f>
        <v>7.2314572298816604E-2</v>
      </c>
      <c r="L13" s="4">
        <f>I13-F13</f>
        <v>-2589221.8288959973</v>
      </c>
      <c r="M13" s="8">
        <f>L13/F13</f>
        <v>-0.10168838711668206</v>
      </c>
    </row>
    <row r="14" spans="1:13">
      <c r="A14">
        <v>58</v>
      </c>
      <c r="B14" t="s">
        <v>14</v>
      </c>
      <c r="C14" s="1">
        <v>692768</v>
      </c>
      <c r="D14" s="1">
        <v>4385829.87</v>
      </c>
      <c r="E14" s="2">
        <f>SUM(C14:D14)</f>
        <v>5078597.87</v>
      </c>
      <c r="F14" s="2">
        <f>E14*1.1937</f>
        <v>6062322.2774189999</v>
      </c>
      <c r="G14" s="3">
        <v>975000</v>
      </c>
      <c r="H14" s="1">
        <v>4304465</v>
      </c>
      <c r="I14" s="4">
        <f>SUM(G14:H14)</f>
        <v>5279465</v>
      </c>
      <c r="J14" s="10">
        <f>I14-E14</f>
        <v>200867.12999999989</v>
      </c>
      <c r="K14" s="6">
        <f>J14/E14</f>
        <v>3.95516902778522E-2</v>
      </c>
      <c r="L14" s="4">
        <f>I14-F14</f>
        <v>-782857.27741899993</v>
      </c>
      <c r="M14" s="8">
        <f>L14/F14</f>
        <v>-0.1291348829037009</v>
      </c>
    </row>
    <row r="15" spans="1:13">
      <c r="A15">
        <v>59</v>
      </c>
      <c r="B15" t="s">
        <v>15</v>
      </c>
      <c r="C15" s="1">
        <v>402094</v>
      </c>
      <c r="D15" s="1">
        <v>4073249.65</v>
      </c>
      <c r="E15" s="2">
        <f>SUM(C15:D15)</f>
        <v>4475343.6500000004</v>
      </c>
      <c r="F15" s="2">
        <f>E15*1.1937</f>
        <v>5342217.7150050001</v>
      </c>
      <c r="G15" s="3">
        <v>244908</v>
      </c>
      <c r="H15" s="1">
        <v>4257747</v>
      </c>
      <c r="I15" s="4">
        <f>SUM(G15:H15)</f>
        <v>4502655</v>
      </c>
      <c r="J15" s="10">
        <f>I15-E15</f>
        <v>27311.349999999627</v>
      </c>
      <c r="K15" s="6">
        <f>J15/E15</f>
        <v>6.1026263312761748E-3</v>
      </c>
      <c r="L15" s="4">
        <f>I15-F15</f>
        <v>-839562.71500500012</v>
      </c>
      <c r="M15" s="8">
        <f>L15/F15</f>
        <v>-0.157156214851909</v>
      </c>
    </row>
    <row r="16" spans="1:13">
      <c r="A16">
        <v>60</v>
      </c>
      <c r="B16" t="s">
        <v>16</v>
      </c>
      <c r="C16" s="1">
        <v>957029</v>
      </c>
      <c r="D16" s="1">
        <v>8828894.6400000006</v>
      </c>
      <c r="E16" s="2">
        <f>SUM(C16:D16)</f>
        <v>9785923.6400000006</v>
      </c>
      <c r="F16" s="2">
        <f>E16*1.1937</f>
        <v>11681457.049068</v>
      </c>
      <c r="G16" s="3">
        <v>593046</v>
      </c>
      <c r="H16" s="1">
        <v>10717915</v>
      </c>
      <c r="I16" s="4">
        <f>SUM(G16:H16)</f>
        <v>11310961</v>
      </c>
      <c r="J16" s="10">
        <f>I16-E16</f>
        <v>1525037.3599999994</v>
      </c>
      <c r="K16" s="6">
        <f>J16/E16</f>
        <v>0.155839899850271</v>
      </c>
      <c r="L16" s="4">
        <f>I16-F16</f>
        <v>-370496.04906800017</v>
      </c>
      <c r="M16" s="8">
        <f>L16/F16</f>
        <v>-3.1716595584928342E-2</v>
      </c>
    </row>
    <row r="17" spans="1:13">
      <c r="A17">
        <v>61</v>
      </c>
      <c r="B17" t="s">
        <v>17</v>
      </c>
      <c r="C17" s="1">
        <v>27606428</v>
      </c>
      <c r="D17" s="1">
        <v>11720371.23</v>
      </c>
      <c r="E17" s="2">
        <f>SUM(C17:D17)</f>
        <v>39326799.230000004</v>
      </c>
      <c r="F17" s="2">
        <f>E17*1.1937</f>
        <v>46944400.240851007</v>
      </c>
      <c r="G17" s="3">
        <v>32062466</v>
      </c>
      <c r="H17" s="1">
        <v>16683870</v>
      </c>
      <c r="I17" s="4">
        <f>SUM(G17:H17)</f>
        <v>48746336</v>
      </c>
      <c r="J17" s="10">
        <f>I17-E17</f>
        <v>9419536.7699999958</v>
      </c>
      <c r="K17" s="6">
        <f>J17/E17</f>
        <v>0.23951953767990375</v>
      </c>
      <c r="L17" s="4">
        <f>I17-F17</f>
        <v>1801935.7591489926</v>
      </c>
      <c r="M17" s="8">
        <f>L17/F17</f>
        <v>3.8384466515794323E-2</v>
      </c>
    </row>
    <row r="18" spans="1:13">
      <c r="A18">
        <v>71</v>
      </c>
      <c r="B18" t="s">
        <v>18</v>
      </c>
      <c r="C18" s="1">
        <v>930247</v>
      </c>
      <c r="D18" s="1">
        <v>1212466.2</v>
      </c>
      <c r="E18" s="2">
        <f>SUM(C18:D18)</f>
        <v>2142713.2000000002</v>
      </c>
      <c r="F18" s="2">
        <f>E18*1.1937</f>
        <v>2557756.7468400002</v>
      </c>
      <c r="G18" s="3">
        <v>381231</v>
      </c>
      <c r="H18" s="1">
        <v>1916035</v>
      </c>
      <c r="I18" s="4">
        <f>SUM(G18:H18)</f>
        <v>2297266</v>
      </c>
      <c r="J18" s="10">
        <f>I18-E18</f>
        <v>154552.79999999981</v>
      </c>
      <c r="K18" s="6">
        <f>J18/E18</f>
        <v>7.2129485177950925E-2</v>
      </c>
      <c r="L18" s="4">
        <f>I18-F18</f>
        <v>-260490.74684000015</v>
      </c>
      <c r="M18" s="8">
        <f>L18/F18</f>
        <v>-0.10184344041388041</v>
      </c>
    </row>
    <row r="19" spans="1:13">
      <c r="A19">
        <v>72</v>
      </c>
      <c r="B19" t="s">
        <v>19</v>
      </c>
      <c r="C19" s="1">
        <v>744069</v>
      </c>
      <c r="D19" s="1">
        <v>1983418.08</v>
      </c>
      <c r="E19" s="2">
        <f>SUM(C19:D19)</f>
        <v>2727487.08</v>
      </c>
      <c r="F19" s="2">
        <f>E19*1.1937</f>
        <v>3255801.3273960003</v>
      </c>
      <c r="G19" s="3">
        <v>283343</v>
      </c>
      <c r="H19" s="1">
        <v>2280184</v>
      </c>
      <c r="I19" s="4">
        <f>SUM(G19:H19)</f>
        <v>2563527</v>
      </c>
      <c r="J19" s="10">
        <f>I19-E19</f>
        <v>-163960.08000000007</v>
      </c>
      <c r="K19" s="6">
        <f>J19/E19</f>
        <v>-6.0113971282313119E-2</v>
      </c>
      <c r="L19" s="4">
        <f>I19-F19</f>
        <v>-692274.32739600027</v>
      </c>
      <c r="M19" s="8">
        <f>L19/F19</f>
        <v>-0.21262793941720129</v>
      </c>
    </row>
    <row r="20" spans="1:13">
      <c r="A20">
        <v>73</v>
      </c>
      <c r="B20" t="s">
        <v>20</v>
      </c>
      <c r="C20" s="1">
        <v>362983</v>
      </c>
      <c r="D20" s="1">
        <v>1664952.36</v>
      </c>
      <c r="E20" s="2">
        <f>SUM(C20:D20)</f>
        <v>2027935.36</v>
      </c>
      <c r="F20" s="2">
        <f>E20*1.1937</f>
        <v>2420746.4392320001</v>
      </c>
      <c r="G20" s="3">
        <v>300665</v>
      </c>
      <c r="H20" s="1">
        <v>1782197</v>
      </c>
      <c r="I20" s="4">
        <f>SUM(G20:H20)</f>
        <v>2082862</v>
      </c>
      <c r="J20" s="10">
        <f>I20-E20</f>
        <v>54926.639999999898</v>
      </c>
      <c r="K20" s="6">
        <f>J20/E20</f>
        <v>2.7085005312989806E-2</v>
      </c>
      <c r="L20" s="4">
        <f>I20-F20</f>
        <v>-337884.43923200015</v>
      </c>
      <c r="M20" s="8">
        <f>L20/F20</f>
        <v>-0.13957861664321874</v>
      </c>
    </row>
    <row r="21" spans="1:13">
      <c r="A21">
        <v>83</v>
      </c>
      <c r="B21" t="s">
        <v>21</v>
      </c>
      <c r="C21" s="1">
        <v>3755335</v>
      </c>
      <c r="D21" s="1">
        <v>4805008.7300000004</v>
      </c>
      <c r="E21" s="2">
        <f>SUM(C21:D21)</f>
        <v>8560343.7300000004</v>
      </c>
      <c r="F21" s="2">
        <f>E21*1.1937</f>
        <v>10218482.310501</v>
      </c>
      <c r="G21" s="3">
        <v>3113842</v>
      </c>
      <c r="H21" s="1">
        <v>6116691</v>
      </c>
      <c r="I21" s="4">
        <f>SUM(G21:H21)</f>
        <v>9230533</v>
      </c>
      <c r="J21" s="10">
        <f>I21-E21</f>
        <v>670189.26999999955</v>
      </c>
      <c r="K21" s="6">
        <f>J21/E21</f>
        <v>7.828999525466479E-2</v>
      </c>
      <c r="L21" s="4">
        <f>I21-F21</f>
        <v>-987949.31050099991</v>
      </c>
      <c r="M21" s="8">
        <f>L21/F21</f>
        <v>-9.6682587539025838E-2</v>
      </c>
    </row>
    <row r="22" spans="1:13">
      <c r="A22">
        <v>84</v>
      </c>
      <c r="B22" t="s">
        <v>22</v>
      </c>
      <c r="C22" s="1">
        <v>12296342</v>
      </c>
      <c r="D22" s="1">
        <v>11837075.58</v>
      </c>
      <c r="E22" s="2">
        <f>SUM(C22:D22)</f>
        <v>24133417.579999998</v>
      </c>
      <c r="F22" s="2">
        <f>E22*1.1937</f>
        <v>28808060.565245997</v>
      </c>
      <c r="G22" s="3">
        <v>8071999</v>
      </c>
      <c r="H22" s="1">
        <v>18689175</v>
      </c>
      <c r="I22" s="4">
        <f>SUM(G22:H22)</f>
        <v>26761174</v>
      </c>
      <c r="J22" s="10">
        <f>I22-E22</f>
        <v>2627756.4200000018</v>
      </c>
      <c r="K22" s="6">
        <f>J22/E22</f>
        <v>0.10888455442704033</v>
      </c>
      <c r="L22" s="4">
        <f>I22-F22</f>
        <v>-2046886.5652459972</v>
      </c>
      <c r="M22" s="8">
        <f>L22/F22</f>
        <v>-7.1052563938141605E-2</v>
      </c>
    </row>
    <row r="23" spans="1:13">
      <c r="A23">
        <v>91</v>
      </c>
      <c r="B23" t="s">
        <v>23</v>
      </c>
      <c r="C23" s="1">
        <v>13658083</v>
      </c>
      <c r="D23" s="1">
        <v>39510622.310000002</v>
      </c>
      <c r="E23" s="2">
        <f>SUM(C23:D23)</f>
        <v>53168705.310000002</v>
      </c>
      <c r="F23" s="2">
        <f>E23*1.1937</f>
        <v>63467483.528547004</v>
      </c>
      <c r="G23" s="3">
        <v>6800000</v>
      </c>
      <c r="H23" s="1">
        <v>49239516</v>
      </c>
      <c r="I23" s="4">
        <f>SUM(G23:H23)</f>
        <v>56039516</v>
      </c>
      <c r="J23" s="10">
        <f>I23-E23</f>
        <v>2870810.6899999976</v>
      </c>
      <c r="K23" s="6">
        <f>J23/E23</f>
        <v>5.3994368929274152E-2</v>
      </c>
      <c r="L23" s="4">
        <f>I23-F23</f>
        <v>-7427967.5285470039</v>
      </c>
      <c r="M23" s="8">
        <f>L23/F23</f>
        <v>-0.11703579716069856</v>
      </c>
    </row>
    <row r="24" spans="1:13">
      <c r="A24">
        <v>92</v>
      </c>
      <c r="B24" t="s">
        <v>24</v>
      </c>
      <c r="C24" s="1">
        <v>440419</v>
      </c>
      <c r="D24" s="1">
        <v>290747.18</v>
      </c>
      <c r="E24" s="2">
        <f>SUM(C24:D24)</f>
        <v>731166.17999999993</v>
      </c>
      <c r="F24" s="2">
        <f>E24*1.1937</f>
        <v>872793.06906599994</v>
      </c>
      <c r="G24" s="3">
        <v>273871</v>
      </c>
      <c r="H24" s="1">
        <v>579886</v>
      </c>
      <c r="I24" s="4">
        <f>SUM(G24:H24)</f>
        <v>853757</v>
      </c>
      <c r="J24" s="10">
        <f>I24-E24</f>
        <v>122590.82000000007</v>
      </c>
      <c r="K24" s="6">
        <f>J24/E24</f>
        <v>0.16766478449536612</v>
      </c>
      <c r="L24" s="4">
        <f>I24-F24</f>
        <v>-19036.069065999938</v>
      </c>
      <c r="M24" s="8">
        <f>L24/F24</f>
        <v>-2.1810518140767277E-2</v>
      </c>
    </row>
    <row r="25" spans="1:13">
      <c r="A25">
        <v>93</v>
      </c>
      <c r="B25" t="s">
        <v>25</v>
      </c>
      <c r="C25" s="1">
        <v>5330811</v>
      </c>
      <c r="D25" s="1">
        <v>34089069.619999997</v>
      </c>
      <c r="E25" s="2">
        <f>SUM(C25:D25)</f>
        <v>39419880.619999997</v>
      </c>
      <c r="F25" s="2">
        <f>E25*1.1937</f>
        <v>47055511.496093996</v>
      </c>
      <c r="G25" s="3">
        <v>3474758</v>
      </c>
      <c r="H25" s="1">
        <v>55959467</v>
      </c>
      <c r="I25" s="4">
        <f>SUM(G25:H25)</f>
        <v>59434225</v>
      </c>
      <c r="J25" s="10">
        <f>I25-E25</f>
        <v>20014344.380000003</v>
      </c>
      <c r="K25" s="6">
        <f>J25/E25</f>
        <v>0.50772209517665468</v>
      </c>
      <c r="L25" s="4">
        <f>I25-F25</f>
        <v>12378713.503906004</v>
      </c>
      <c r="M25" s="8">
        <f>L25/F25</f>
        <v>0.26306617674177318</v>
      </c>
    </row>
    <row r="26" spans="1:13">
      <c r="A26">
        <v>101</v>
      </c>
      <c r="B26" t="s">
        <v>26</v>
      </c>
      <c r="C26" s="1">
        <v>2621597</v>
      </c>
      <c r="D26" s="1">
        <v>6694499.4100000001</v>
      </c>
      <c r="E26" s="2">
        <f>SUM(C26:D26)</f>
        <v>9316096.4100000001</v>
      </c>
      <c r="F26" s="2">
        <f>E26*1.1937</f>
        <v>11120624.284616999</v>
      </c>
      <c r="G26" s="3">
        <v>2437668</v>
      </c>
      <c r="H26" s="1">
        <v>7500997</v>
      </c>
      <c r="I26" s="4">
        <f>SUM(G26:H26)</f>
        <v>9938665</v>
      </c>
      <c r="J26" s="10">
        <f>I26-E26</f>
        <v>622568.58999999985</v>
      </c>
      <c r="K26" s="6">
        <f>J26/E26</f>
        <v>6.6827194846516169E-2</v>
      </c>
      <c r="L26" s="4">
        <f>I26-F26</f>
        <v>-1181959.2846169993</v>
      </c>
      <c r="M26" s="8">
        <f>L26/F26</f>
        <v>-0.10628533564001319</v>
      </c>
    </row>
    <row r="27" spans="1:13">
      <c r="A27">
        <v>111</v>
      </c>
      <c r="B27" t="s">
        <v>27</v>
      </c>
      <c r="C27" s="1">
        <v>564582</v>
      </c>
      <c r="D27" s="1">
        <v>2643744.5499999998</v>
      </c>
      <c r="E27" s="2">
        <f>SUM(C27:D27)</f>
        <v>3208326.55</v>
      </c>
      <c r="F27" s="2">
        <f>E27*1.1937</f>
        <v>3829779.4027349995</v>
      </c>
      <c r="G27" s="3">
        <v>166782</v>
      </c>
      <c r="H27" s="1">
        <v>2858935</v>
      </c>
      <c r="I27" s="4">
        <f>SUM(G27:H27)</f>
        <v>3025717</v>
      </c>
      <c r="J27" s="10">
        <f>I27-E27</f>
        <v>-182609.54999999981</v>
      </c>
      <c r="K27" s="6">
        <f>J27/E27</f>
        <v>-5.6917382677271373E-2</v>
      </c>
      <c r="L27" s="4">
        <f>I27-F27</f>
        <v>-804062.40273499954</v>
      </c>
      <c r="M27" s="8">
        <f>L27/F27</f>
        <v>-0.20995005669537684</v>
      </c>
    </row>
    <row r="28" spans="1:13">
      <c r="A28">
        <v>121</v>
      </c>
      <c r="B28" t="s">
        <v>28</v>
      </c>
      <c r="C28" s="1">
        <v>478568</v>
      </c>
      <c r="D28" s="1">
        <v>1067349.1399999999</v>
      </c>
      <c r="E28" s="2">
        <f>SUM(C28:D28)</f>
        <v>1545917.14</v>
      </c>
      <c r="F28" s="2">
        <f>E28*1.1937</f>
        <v>1845361.2900179999</v>
      </c>
      <c r="G28" s="3">
        <v>255563</v>
      </c>
      <c r="H28" s="1">
        <v>1479370</v>
      </c>
      <c r="I28" s="4">
        <f>SUM(G28:H28)</f>
        <v>1734933</v>
      </c>
      <c r="J28" s="10">
        <f>I28-E28</f>
        <v>189015.8600000001</v>
      </c>
      <c r="K28" s="6">
        <f>J28/E28</f>
        <v>0.12226778208824317</v>
      </c>
      <c r="L28" s="4">
        <f>I28-F28</f>
        <v>-110428.29001799994</v>
      </c>
      <c r="M28" s="8">
        <f>L28/F28</f>
        <v>-5.9841013581098154E-2</v>
      </c>
    </row>
    <row r="29" spans="1:13">
      <c r="A29">
        <v>131</v>
      </c>
      <c r="B29" t="s">
        <v>29</v>
      </c>
      <c r="C29" s="1">
        <v>9486457</v>
      </c>
      <c r="D29" s="1">
        <v>52234396.93</v>
      </c>
      <c r="E29" s="2">
        <f>SUM(C29:D29)</f>
        <v>61720853.93</v>
      </c>
      <c r="F29" s="2">
        <f>E29*1.1937</f>
        <v>73676183.336240992</v>
      </c>
      <c r="G29" s="3">
        <v>4103612</v>
      </c>
      <c r="H29" s="1">
        <v>75333707</v>
      </c>
      <c r="I29" s="4">
        <f>SUM(G29:H29)</f>
        <v>79437319</v>
      </c>
      <c r="J29" s="10">
        <f>I29-E29</f>
        <v>17716465.07</v>
      </c>
      <c r="K29" s="6">
        <f>J29/E29</f>
        <v>0.28704180097853033</v>
      </c>
      <c r="L29" s="4">
        <f>I29-F29</f>
        <v>5761135.663759008</v>
      </c>
      <c r="M29" s="8">
        <f>L29/F29</f>
        <v>7.8195359787660595E-2</v>
      </c>
    </row>
    <row r="30" spans="1:13">
      <c r="A30">
        <v>132</v>
      </c>
      <c r="B30" t="s">
        <v>30</v>
      </c>
      <c r="C30" s="1">
        <v>4350042</v>
      </c>
      <c r="D30" s="1">
        <v>26070728.309999999</v>
      </c>
      <c r="E30" s="2">
        <f>SUM(C30:D30)</f>
        <v>30420770.309999999</v>
      </c>
      <c r="F30" s="2">
        <f>E30*1.1937</f>
        <v>36313273.519047</v>
      </c>
      <c r="G30" s="3">
        <v>2819533</v>
      </c>
      <c r="H30" s="1">
        <v>31656868</v>
      </c>
      <c r="I30" s="4">
        <f>SUM(G30:H30)</f>
        <v>34476401</v>
      </c>
      <c r="J30" s="10">
        <f>I30-E30</f>
        <v>4055630.6900000013</v>
      </c>
      <c r="K30" s="6">
        <f>J30/E30</f>
        <v>0.13331781702670506</v>
      </c>
      <c r="L30" s="4">
        <f>I30-F30</f>
        <v>-1836872.5190469995</v>
      </c>
      <c r="M30" s="8">
        <f>L30/F30</f>
        <v>-5.05840520845229E-2</v>
      </c>
    </row>
    <row r="31" spans="1:13">
      <c r="A31">
        <v>133</v>
      </c>
      <c r="B31" t="s">
        <v>31</v>
      </c>
      <c r="C31" s="1">
        <v>586716</v>
      </c>
      <c r="D31" s="1">
        <v>2566589.4500000002</v>
      </c>
      <c r="E31" s="2">
        <f>SUM(C31:D31)</f>
        <v>3153305.45</v>
      </c>
      <c r="F31" s="2">
        <f>E31*1.1937</f>
        <v>3764100.715665</v>
      </c>
      <c r="G31" s="3">
        <v>466216</v>
      </c>
      <c r="H31" s="1">
        <v>2827201</v>
      </c>
      <c r="I31" s="4">
        <f>SUM(G31:H31)</f>
        <v>3293417</v>
      </c>
      <c r="J31" s="10">
        <f>I31-E31</f>
        <v>140111.54999999981</v>
      </c>
      <c r="K31" s="6">
        <f>J31/E31</f>
        <v>4.4433231166996462E-2</v>
      </c>
      <c r="L31" s="4">
        <f>I31-F31</f>
        <v>-470683.71566500003</v>
      </c>
      <c r="M31" s="8">
        <f>L31/F31</f>
        <v>-0.12504546270671316</v>
      </c>
    </row>
    <row r="32" spans="1:13">
      <c r="A32">
        <v>134</v>
      </c>
      <c r="B32" t="s">
        <v>32</v>
      </c>
      <c r="C32" s="1">
        <v>1920747</v>
      </c>
      <c r="D32" s="1">
        <v>11256698.060000001</v>
      </c>
      <c r="E32" s="2">
        <f>SUM(C32:D32)</f>
        <v>13177445.060000001</v>
      </c>
      <c r="F32" s="2">
        <f>E32*1.1937</f>
        <v>15729916.168122001</v>
      </c>
      <c r="G32" s="3">
        <v>1522633</v>
      </c>
      <c r="H32" s="1">
        <v>20446135</v>
      </c>
      <c r="I32" s="4">
        <f>SUM(G32:H32)</f>
        <v>21968768</v>
      </c>
      <c r="J32" s="10">
        <f>I32-E32</f>
        <v>8791322.9399999995</v>
      </c>
      <c r="K32" s="6">
        <f>J32/E32</f>
        <v>0.66714927665955293</v>
      </c>
      <c r="L32" s="4">
        <f>I32-F32</f>
        <v>6238851.831877999</v>
      </c>
      <c r="M32" s="8">
        <f>L32/F32</f>
        <v>0.39662333639905578</v>
      </c>
    </row>
    <row r="33" spans="1:13">
      <c r="A33">
        <v>135</v>
      </c>
      <c r="B33" t="s">
        <v>33</v>
      </c>
      <c r="C33" s="1">
        <v>232890</v>
      </c>
      <c r="D33" s="1">
        <v>1896181.25</v>
      </c>
      <c r="E33" s="2">
        <f>SUM(C33:D33)</f>
        <v>2129071.25</v>
      </c>
      <c r="F33" s="2">
        <f>E33*1.1937</f>
        <v>2541472.351125</v>
      </c>
      <c r="G33" s="3">
        <v>91432</v>
      </c>
      <c r="H33" s="1">
        <v>2729690</v>
      </c>
      <c r="I33" s="4">
        <f>SUM(G33:H33)</f>
        <v>2821122</v>
      </c>
      <c r="J33" s="10">
        <f>I33-E33</f>
        <v>692050.75</v>
      </c>
      <c r="K33" s="6">
        <f>J33/E33</f>
        <v>0.3250481870909675</v>
      </c>
      <c r="L33" s="4">
        <f>I33-F33</f>
        <v>279649.64887499996</v>
      </c>
      <c r="M33" s="8">
        <f>L33/F33</f>
        <v>0.11003450372033799</v>
      </c>
    </row>
    <row r="34" spans="1:13">
      <c r="A34">
        <v>136</v>
      </c>
      <c r="B34" t="s">
        <v>34</v>
      </c>
      <c r="C34" s="1">
        <v>633387</v>
      </c>
      <c r="D34" s="1">
        <v>3435844.8</v>
      </c>
      <c r="E34" s="2">
        <f>SUM(C34:D34)</f>
        <v>4069231.8</v>
      </c>
      <c r="F34" s="2">
        <f>E34*1.1937</f>
        <v>4857441.9996599993</v>
      </c>
      <c r="G34" s="3">
        <v>0</v>
      </c>
      <c r="H34" s="1">
        <v>4360400</v>
      </c>
      <c r="I34" s="4">
        <f>SUM(G34:H34)</f>
        <v>4360400</v>
      </c>
      <c r="J34" s="10">
        <f>I34-E34</f>
        <v>291168.20000000019</v>
      </c>
      <c r="K34" s="6">
        <f>J34/E34</f>
        <v>7.1553603803056934E-2</v>
      </c>
      <c r="L34" s="4">
        <f>I34-F34</f>
        <v>-497041.99965999927</v>
      </c>
      <c r="M34" s="8">
        <f>L34/F34</f>
        <v>-0.10232587433772553</v>
      </c>
    </row>
    <row r="35" spans="1:13">
      <c r="A35">
        <v>137</v>
      </c>
      <c r="B35" t="s">
        <v>35</v>
      </c>
      <c r="C35" s="1">
        <v>867613</v>
      </c>
      <c r="D35" s="1">
        <v>5194782.79</v>
      </c>
      <c r="E35" s="2">
        <f>SUM(C35:D35)</f>
        <v>6062395.79</v>
      </c>
      <c r="F35" s="2">
        <f>E35*1.1937</f>
        <v>7236681.8545230003</v>
      </c>
      <c r="G35" s="3">
        <v>651601</v>
      </c>
      <c r="H35" s="1">
        <v>5750254</v>
      </c>
      <c r="I35" s="4">
        <f>SUM(G35:H35)</f>
        <v>6401855</v>
      </c>
      <c r="J35" s="10">
        <f>I35-E35</f>
        <v>339459.20999999996</v>
      </c>
      <c r="K35" s="6">
        <f>J35/E35</f>
        <v>5.5994234253055913E-2</v>
      </c>
      <c r="L35" s="4">
        <f>I35-F35</f>
        <v>-834826.85452300031</v>
      </c>
      <c r="M35" s="8">
        <f>L35/F35</f>
        <v>-0.11536044713658719</v>
      </c>
    </row>
    <row r="36" spans="1:13">
      <c r="A36">
        <v>139</v>
      </c>
      <c r="B36" t="s">
        <v>36</v>
      </c>
      <c r="C36" s="1">
        <v>5706573</v>
      </c>
      <c r="D36" s="1">
        <v>20215183.739999998</v>
      </c>
      <c r="E36" s="2">
        <f>SUM(C36:D36)</f>
        <v>25921756.739999998</v>
      </c>
      <c r="F36" s="2">
        <f>E36*1.1937</f>
        <v>30942801.020537999</v>
      </c>
      <c r="G36" s="3">
        <v>4500000</v>
      </c>
      <c r="H36" s="1">
        <v>43007248</v>
      </c>
      <c r="I36" s="4">
        <f>SUM(G36:H36)</f>
        <v>47507248</v>
      </c>
      <c r="J36" s="10">
        <f>I36-E36</f>
        <v>21585491.260000002</v>
      </c>
      <c r="K36" s="6">
        <f>J36/E36</f>
        <v>0.83271714477172443</v>
      </c>
      <c r="L36" s="4">
        <f>I36-F36</f>
        <v>16564446.979462001</v>
      </c>
      <c r="M36" s="8">
        <f>L36/F36</f>
        <v>0.53532474220635362</v>
      </c>
    </row>
    <row r="37" spans="1:13">
      <c r="A37">
        <v>148</v>
      </c>
      <c r="B37" t="s">
        <v>37</v>
      </c>
      <c r="C37" s="1">
        <v>286851</v>
      </c>
      <c r="D37" s="1">
        <v>3006366.37</v>
      </c>
      <c r="E37" s="2">
        <f>SUM(C37:D37)</f>
        <v>3293217.37</v>
      </c>
      <c r="F37" s="2">
        <f>E37*1.1937</f>
        <v>3931113.5745689999</v>
      </c>
      <c r="G37" s="3">
        <v>310019</v>
      </c>
      <c r="H37" s="1">
        <v>3399877</v>
      </c>
      <c r="I37" s="4">
        <f>SUM(G37:H37)</f>
        <v>3709896</v>
      </c>
      <c r="J37" s="10">
        <f>I37-E37</f>
        <v>416678.62999999989</v>
      </c>
      <c r="K37" s="6">
        <f>J37/E37</f>
        <v>0.12652630640047907</v>
      </c>
      <c r="L37" s="4">
        <f>I37-F37</f>
        <v>-221217.57456899993</v>
      </c>
      <c r="M37" s="8">
        <f>L37/F37</f>
        <v>-5.6273513947826814E-2</v>
      </c>
    </row>
    <row r="38" spans="1:13">
      <c r="A38">
        <v>149</v>
      </c>
      <c r="B38" t="s">
        <v>38</v>
      </c>
      <c r="C38" s="1">
        <v>311856</v>
      </c>
      <c r="D38" s="1">
        <v>1321427.82</v>
      </c>
      <c r="E38" s="2">
        <f>SUM(C38:D38)</f>
        <v>1633283.82</v>
      </c>
      <c r="F38" s="2">
        <f>E38*1.1937</f>
        <v>1949650.8959340001</v>
      </c>
      <c r="G38" s="3">
        <v>199434</v>
      </c>
      <c r="H38" s="1">
        <v>1545158</v>
      </c>
      <c r="I38" s="4">
        <f>SUM(G38:H38)</f>
        <v>1744592</v>
      </c>
      <c r="J38" s="10">
        <f>I38-E38</f>
        <v>111308.17999999993</v>
      </c>
      <c r="K38" s="6">
        <f>J38/E38</f>
        <v>6.81499312226089E-2</v>
      </c>
      <c r="L38" s="4">
        <f>I38-F38</f>
        <v>-205058.89593400015</v>
      </c>
      <c r="M38" s="8">
        <f>L38/F38</f>
        <v>-0.10517723781301093</v>
      </c>
    </row>
    <row r="39" spans="1:13">
      <c r="A39">
        <v>150</v>
      </c>
      <c r="B39" t="s">
        <v>39</v>
      </c>
      <c r="C39" s="1">
        <v>1924493</v>
      </c>
      <c r="D39" s="1">
        <v>3883139.24</v>
      </c>
      <c r="E39" s="2">
        <f>SUM(C39:D39)</f>
        <v>5807632.2400000002</v>
      </c>
      <c r="F39" s="2">
        <f>E39*1.1937</f>
        <v>6932570.6048880005</v>
      </c>
      <c r="G39" s="3">
        <v>935405</v>
      </c>
      <c r="H39" s="1">
        <v>4764442</v>
      </c>
      <c r="I39" s="4">
        <f>SUM(G39:H39)</f>
        <v>5699847</v>
      </c>
      <c r="J39" s="10">
        <f>I39-E39</f>
        <v>-107785.24000000022</v>
      </c>
      <c r="K39" s="6">
        <f>J39/E39</f>
        <v>-1.855923990118221E-2</v>
      </c>
      <c r="L39" s="4">
        <f>I39-F39</f>
        <v>-1232723.6048880005</v>
      </c>
      <c r="M39" s="8">
        <f>L39/F39</f>
        <v>-0.17781623515220094</v>
      </c>
    </row>
    <row r="40" spans="1:13">
      <c r="A40">
        <v>151</v>
      </c>
      <c r="B40" t="s">
        <v>40</v>
      </c>
      <c r="C40" s="1">
        <v>3133045</v>
      </c>
      <c r="D40" s="1">
        <v>22566369.5</v>
      </c>
      <c r="E40" s="2">
        <f>SUM(C40:D40)</f>
        <v>25699414.5</v>
      </c>
      <c r="F40" s="2">
        <f>E40*1.1937</f>
        <v>30677391.088649999</v>
      </c>
      <c r="G40" s="3">
        <v>731984</v>
      </c>
      <c r="H40" s="1">
        <v>28067975</v>
      </c>
      <c r="I40" s="4">
        <f>SUM(G40:H40)</f>
        <v>28799959</v>
      </c>
      <c r="J40" s="10">
        <f>I40-E40</f>
        <v>3100544.5</v>
      </c>
      <c r="K40" s="6">
        <f>J40/E40</f>
        <v>0.12064650344466019</v>
      </c>
      <c r="L40" s="4">
        <f>I40-F40</f>
        <v>-1877432.0886499994</v>
      </c>
      <c r="M40" s="8">
        <f>L40/F40</f>
        <v>-6.1199209646761989E-2</v>
      </c>
    </row>
    <row r="41" spans="1:13">
      <c r="A41">
        <v>161</v>
      </c>
      <c r="B41" t="s">
        <v>41</v>
      </c>
      <c r="C41" s="1">
        <v>306401</v>
      </c>
      <c r="D41" s="1">
        <v>1348765.73</v>
      </c>
      <c r="E41" s="2">
        <f>SUM(C41:D41)</f>
        <v>1655166.73</v>
      </c>
      <c r="F41" s="2">
        <f>E41*1.1937</f>
        <v>1975772.5256010001</v>
      </c>
      <c r="G41" s="3">
        <v>260387</v>
      </c>
      <c r="H41" s="1">
        <v>1416666</v>
      </c>
      <c r="I41" s="4">
        <f>SUM(G41:H41)</f>
        <v>1677053</v>
      </c>
      <c r="J41" s="10">
        <f>I41-E41</f>
        <v>21886.270000000019</v>
      </c>
      <c r="K41" s="6">
        <f>J41/E41</f>
        <v>1.3223000198898403E-2</v>
      </c>
      <c r="L41" s="4">
        <f>I41-F41</f>
        <v>-298719.52560100006</v>
      </c>
      <c r="M41" s="8">
        <f>L41/F41</f>
        <v>-0.15119125391731728</v>
      </c>
    </row>
    <row r="42" spans="1:13">
      <c r="A42">
        <v>171</v>
      </c>
      <c r="B42" t="s">
        <v>42</v>
      </c>
      <c r="C42" s="1">
        <v>2287458</v>
      </c>
      <c r="D42" s="1">
        <v>6237037.1600000001</v>
      </c>
      <c r="E42" s="2">
        <f>SUM(C42:D42)</f>
        <v>8524495.1600000001</v>
      </c>
      <c r="F42" s="2">
        <f>E42*1.1937</f>
        <v>10175689.872492</v>
      </c>
      <c r="G42" s="3">
        <v>2279952</v>
      </c>
      <c r="H42" s="1">
        <v>7900880</v>
      </c>
      <c r="I42" s="4">
        <f>SUM(G42:H42)</f>
        <v>10180832</v>
      </c>
      <c r="J42" s="10">
        <f>I42-E42</f>
        <v>1656336.8399999999</v>
      </c>
      <c r="K42" s="6">
        <f>J42/E42</f>
        <v>0.19430321783419252</v>
      </c>
      <c r="L42" s="4">
        <f>I42-F42</f>
        <v>5142.1275079995394</v>
      </c>
      <c r="M42" s="8">
        <f>L42/F42</f>
        <v>5.0533453480144691E-4</v>
      </c>
    </row>
    <row r="43" spans="1:13">
      <c r="A43">
        <v>181</v>
      </c>
      <c r="B43" t="s">
        <v>43</v>
      </c>
      <c r="C43" s="1">
        <v>1376698</v>
      </c>
      <c r="D43" s="1">
        <v>1869793.69</v>
      </c>
      <c r="E43" s="2">
        <f>SUM(C43:D43)</f>
        <v>3246491.69</v>
      </c>
      <c r="F43" s="2">
        <f>E43*1.1937</f>
        <v>3875337.130353</v>
      </c>
      <c r="G43" s="3">
        <v>406416</v>
      </c>
      <c r="H43" s="1">
        <v>2657652</v>
      </c>
      <c r="I43" s="4">
        <f>SUM(G43:H43)</f>
        <v>3064068</v>
      </c>
      <c r="J43" s="10">
        <f>I43-E43</f>
        <v>-182423.68999999994</v>
      </c>
      <c r="K43" s="6">
        <f>J43/E43</f>
        <v>-5.6191023239612836E-2</v>
      </c>
      <c r="L43" s="4">
        <f>I43-F43</f>
        <v>-811269.13035300002</v>
      </c>
      <c r="M43" s="8">
        <f>L43/F43</f>
        <v>-0.20934156256983569</v>
      </c>
    </row>
    <row r="44" spans="1:13">
      <c r="A44">
        <v>182</v>
      </c>
      <c r="B44" t="s">
        <v>44</v>
      </c>
      <c r="C44" s="1">
        <v>258520</v>
      </c>
      <c r="D44" s="1">
        <v>1485342.28</v>
      </c>
      <c r="E44" s="2">
        <f>SUM(C44:D44)</f>
        <v>1743862.28</v>
      </c>
      <c r="F44" s="2">
        <f>E44*1.1937</f>
        <v>2081648.4036360001</v>
      </c>
      <c r="G44" s="3">
        <v>157446</v>
      </c>
      <c r="H44" s="1">
        <v>1608906</v>
      </c>
      <c r="I44" s="4">
        <f>SUM(G44:H44)</f>
        <v>1766352</v>
      </c>
      <c r="J44" s="10">
        <f>I44-E44</f>
        <v>22489.719999999972</v>
      </c>
      <c r="K44" s="6">
        <f>J44/E44</f>
        <v>1.2896500060773131E-2</v>
      </c>
      <c r="L44" s="4">
        <f>I44-F44</f>
        <v>-315296.40363600012</v>
      </c>
      <c r="M44" s="8">
        <f>L44/F44</f>
        <v>-0.15146477334273847</v>
      </c>
    </row>
    <row r="45" spans="1:13">
      <c r="A45">
        <v>191</v>
      </c>
      <c r="B45" t="s">
        <v>45</v>
      </c>
      <c r="C45" s="1">
        <v>5246</v>
      </c>
      <c r="D45" s="1">
        <v>118618.34</v>
      </c>
      <c r="E45" s="2">
        <f>SUM(C45:D45)</f>
        <v>123864.34</v>
      </c>
      <c r="F45" s="2">
        <f>E45*1.1937</f>
        <v>147856.862658</v>
      </c>
      <c r="G45" s="3">
        <v>0</v>
      </c>
      <c r="H45" s="1">
        <v>131701</v>
      </c>
      <c r="I45" s="4">
        <f>SUM(G45:H45)</f>
        <v>131701</v>
      </c>
      <c r="J45" s="10">
        <f>I45-E45</f>
        <v>7836.6600000000035</v>
      </c>
      <c r="K45" s="6">
        <f>J45/E45</f>
        <v>6.3268088297245229E-2</v>
      </c>
      <c r="L45" s="4">
        <f>I45-F45</f>
        <v>-16155.862657999998</v>
      </c>
      <c r="M45" s="8">
        <f>L45/F45</f>
        <v>-0.10926691103523062</v>
      </c>
    </row>
    <row r="46" spans="1:13">
      <c r="A46">
        <v>192</v>
      </c>
      <c r="B46" t="s">
        <v>46</v>
      </c>
      <c r="C46" s="1">
        <v>621665</v>
      </c>
      <c r="D46" s="1">
        <v>2632650.56</v>
      </c>
      <c r="E46" s="2">
        <f>SUM(C46:D46)</f>
        <v>3254315.56</v>
      </c>
      <c r="F46" s="2">
        <f>E46*1.1937</f>
        <v>3884676.483972</v>
      </c>
      <c r="G46" s="3">
        <v>42747</v>
      </c>
      <c r="H46" s="1">
        <v>2689183</v>
      </c>
      <c r="I46" s="4">
        <f>SUM(G46:H46)</f>
        <v>2731930</v>
      </c>
      <c r="J46" s="10">
        <f>I46-E46</f>
        <v>-522385.56000000006</v>
      </c>
      <c r="K46" s="6">
        <f>J46/E46</f>
        <v>-0.16052086848025274</v>
      </c>
      <c r="L46" s="4">
        <f>I46-F46</f>
        <v>-1152746.483972</v>
      </c>
      <c r="M46" s="8">
        <f>L46/F46</f>
        <v>-0.2967419523165391</v>
      </c>
    </row>
    <row r="47" spans="1:13">
      <c r="A47">
        <v>193</v>
      </c>
      <c r="B47" t="s">
        <v>47</v>
      </c>
      <c r="C47" s="1">
        <v>2253673</v>
      </c>
      <c r="D47" s="1">
        <v>15821790.140000001</v>
      </c>
      <c r="E47" s="2">
        <f>SUM(C47:D47)</f>
        <v>18075463.140000001</v>
      </c>
      <c r="F47" s="2">
        <f>E47*1.1937</f>
        <v>21576680.350218002</v>
      </c>
      <c r="G47" s="3">
        <v>2712282</v>
      </c>
      <c r="H47" s="1">
        <v>18225812</v>
      </c>
      <c r="I47" s="4">
        <f>SUM(G47:H47)</f>
        <v>20938094</v>
      </c>
      <c r="J47" s="10">
        <f>I47-E47</f>
        <v>2862630.8599999994</v>
      </c>
      <c r="K47" s="6">
        <f>J47/E47</f>
        <v>0.15837109333398797</v>
      </c>
      <c r="L47" s="4">
        <f>I47-F47</f>
        <v>-638586.35021800175</v>
      </c>
      <c r="M47" s="8">
        <f>L47/F47</f>
        <v>-2.9596135265152118E-2</v>
      </c>
    </row>
    <row r="48" spans="1:13">
      <c r="A48">
        <v>201</v>
      </c>
      <c r="B48" t="s">
        <v>48</v>
      </c>
      <c r="C48" s="1">
        <v>921469</v>
      </c>
      <c r="D48" s="1">
        <v>10439377.98</v>
      </c>
      <c r="E48" s="2">
        <f>SUM(C48:D48)</f>
        <v>11360846.98</v>
      </c>
      <c r="F48" s="2">
        <f>E48*1.1937</f>
        <v>13561443.040026</v>
      </c>
      <c r="G48" s="3">
        <v>32579</v>
      </c>
      <c r="H48" s="1">
        <v>11520666</v>
      </c>
      <c r="I48" s="4">
        <f>SUM(G48:H48)</f>
        <v>11553245</v>
      </c>
      <c r="J48" s="10">
        <f>I48-E48</f>
        <v>192398.01999999955</v>
      </c>
      <c r="K48" s="6">
        <f>J48/E48</f>
        <v>1.6935182767508727E-2</v>
      </c>
      <c r="L48" s="4">
        <f>I48-F48</f>
        <v>-2008198.0400259998</v>
      </c>
      <c r="M48" s="8">
        <f>L48/F48</f>
        <v>-0.1480814419305447</v>
      </c>
    </row>
    <row r="49" spans="1:13">
      <c r="A49">
        <v>202</v>
      </c>
      <c r="B49" t="s">
        <v>49</v>
      </c>
      <c r="C49" s="1">
        <v>399246</v>
      </c>
      <c r="D49" s="1">
        <v>3025906.76</v>
      </c>
      <c r="E49" s="2">
        <f>SUM(C49:D49)</f>
        <v>3425152.76</v>
      </c>
      <c r="F49" s="2">
        <f>E49*1.1937</f>
        <v>4088604.8496119995</v>
      </c>
      <c r="G49" s="3">
        <v>126734</v>
      </c>
      <c r="H49" s="1">
        <v>3538106</v>
      </c>
      <c r="I49" s="4">
        <f>SUM(G49:H49)</f>
        <v>3664840</v>
      </c>
      <c r="J49" s="10">
        <f>I49-E49</f>
        <v>239687.24000000022</v>
      </c>
      <c r="K49" s="6">
        <f>J49/E49</f>
        <v>6.9978554766707765E-2</v>
      </c>
      <c r="L49" s="4">
        <f>I49-F49</f>
        <v>-423764.84961199947</v>
      </c>
      <c r="M49" s="8">
        <f>L49/F49</f>
        <v>-0.1036453424087226</v>
      </c>
    </row>
    <row r="50" spans="1:13">
      <c r="A50">
        <v>215</v>
      </c>
      <c r="B50" t="s">
        <v>50</v>
      </c>
      <c r="C50" s="1">
        <v>2671412</v>
      </c>
      <c r="D50" s="1">
        <v>9509255.5299999993</v>
      </c>
      <c r="E50" s="2">
        <f>SUM(C50:D50)</f>
        <v>12180667.529999999</v>
      </c>
      <c r="F50" s="2">
        <f>E50*1.1937</f>
        <v>14540062.830560999</v>
      </c>
      <c r="G50" s="3">
        <v>1519104</v>
      </c>
      <c r="H50" s="1">
        <v>11644692</v>
      </c>
      <c r="I50" s="4">
        <f>SUM(G50:H50)</f>
        <v>13163796</v>
      </c>
      <c r="J50" s="10">
        <f>I50-E50</f>
        <v>983128.47000000067</v>
      </c>
      <c r="K50" s="6">
        <f>J50/E50</f>
        <v>8.071219968680983E-2</v>
      </c>
      <c r="L50" s="4">
        <f>I50-F50</f>
        <v>-1376266.830560999</v>
      </c>
      <c r="M50" s="8">
        <f>L50/F50</f>
        <v>-9.4653430772547661E-2</v>
      </c>
    </row>
    <row r="51" spans="1:13">
      <c r="A51">
        <v>221</v>
      </c>
      <c r="B51" t="s">
        <v>51</v>
      </c>
      <c r="C51" s="1">
        <v>1938572</v>
      </c>
      <c r="D51" s="1">
        <v>12623850.630000001</v>
      </c>
      <c r="E51" s="2">
        <f>SUM(C51:D51)</f>
        <v>14562422.630000001</v>
      </c>
      <c r="F51" s="2">
        <f>E51*1.1937</f>
        <v>17383163.893431</v>
      </c>
      <c r="G51" s="3">
        <v>1416500</v>
      </c>
      <c r="H51" s="1">
        <v>12584535</v>
      </c>
      <c r="I51" s="4">
        <f>SUM(G51:H51)</f>
        <v>14001035</v>
      </c>
      <c r="J51" s="10">
        <f>I51-E51</f>
        <v>-561387.63000000082</v>
      </c>
      <c r="K51" s="6">
        <f>J51/E51</f>
        <v>-3.8550428336250039E-2</v>
      </c>
      <c r="L51" s="4">
        <f>I51-F51</f>
        <v>-3382128.8934310004</v>
      </c>
      <c r="M51" s="8">
        <f>L51/F51</f>
        <v>-0.19456348189348247</v>
      </c>
    </row>
    <row r="52" spans="1:13">
      <c r="A52">
        <v>231</v>
      </c>
      <c r="B52" t="s">
        <v>52</v>
      </c>
      <c r="C52" s="1">
        <v>959137</v>
      </c>
      <c r="D52" s="1">
        <v>5985688.4699999997</v>
      </c>
      <c r="E52" s="2">
        <f>SUM(C52:D52)</f>
        <v>6944825.4699999997</v>
      </c>
      <c r="F52" s="2">
        <f>E52*1.1937</f>
        <v>8290038.1635389999</v>
      </c>
      <c r="G52" s="3">
        <v>510000</v>
      </c>
      <c r="H52" s="1">
        <v>6473376</v>
      </c>
      <c r="I52" s="4">
        <f>SUM(G52:H52)</f>
        <v>6983376</v>
      </c>
      <c r="J52" s="10">
        <f>I52-E52</f>
        <v>38550.530000000261</v>
      </c>
      <c r="K52" s="6">
        <f>J52/E52</f>
        <v>5.5509717510583119E-3</v>
      </c>
      <c r="L52" s="4">
        <f>I52-F52</f>
        <v>-1306662.1635389999</v>
      </c>
      <c r="M52" s="8">
        <f>L52/F52</f>
        <v>-0.15761835322856807</v>
      </c>
    </row>
    <row r="53" spans="1:13">
      <c r="A53">
        <v>232</v>
      </c>
      <c r="B53" t="s">
        <v>53</v>
      </c>
      <c r="C53" s="1">
        <v>574946</v>
      </c>
      <c r="D53" s="1">
        <v>5058965.5199999996</v>
      </c>
      <c r="E53" s="2">
        <f>SUM(C53:D53)</f>
        <v>5633911.5199999996</v>
      </c>
      <c r="F53" s="2">
        <f>E53*1.1937</f>
        <v>6725200.1814239994</v>
      </c>
      <c r="G53" s="3">
        <v>155000</v>
      </c>
      <c r="H53" s="1">
        <v>6122326</v>
      </c>
      <c r="I53" s="4">
        <f>SUM(G53:H53)</f>
        <v>6277326</v>
      </c>
      <c r="J53" s="10">
        <f>I53-E53</f>
        <v>643414.48000000045</v>
      </c>
      <c r="K53" s="6">
        <f>J53/E53</f>
        <v>0.11420386665923367</v>
      </c>
      <c r="L53" s="4">
        <f>I53-F53</f>
        <v>-447874.18142399937</v>
      </c>
      <c r="M53" s="8">
        <f>L53/F53</f>
        <v>-6.6596408930858941E-2</v>
      </c>
    </row>
    <row r="54" spans="1:13">
      <c r="A54">
        <v>233</v>
      </c>
      <c r="B54" t="s">
        <v>54</v>
      </c>
      <c r="C54" s="1">
        <v>334272</v>
      </c>
      <c r="D54" s="1">
        <v>2249607</v>
      </c>
      <c r="E54" s="2">
        <f>SUM(C54:D54)</f>
        <v>2583879</v>
      </c>
      <c r="F54" s="2">
        <f>E54*1.1937</f>
        <v>3084376.3623000002</v>
      </c>
      <c r="G54" s="3">
        <v>152707</v>
      </c>
      <c r="H54" s="1">
        <v>2328646</v>
      </c>
      <c r="I54" s="4">
        <f>SUM(G54:H54)</f>
        <v>2481353</v>
      </c>
      <c r="J54" s="10">
        <f>I54-E54</f>
        <v>-102526</v>
      </c>
      <c r="K54" s="6">
        <f>J54/E54</f>
        <v>-3.9679102620517444E-2</v>
      </c>
      <c r="L54" s="4">
        <f>I54-F54</f>
        <v>-603023.36230000015</v>
      </c>
      <c r="M54" s="8">
        <f>L54/F54</f>
        <v>-0.19550900780809038</v>
      </c>
    </row>
    <row r="55" spans="1:13">
      <c r="A55">
        <v>234</v>
      </c>
      <c r="B55" t="s">
        <v>55</v>
      </c>
      <c r="C55" s="1">
        <v>154455</v>
      </c>
      <c r="D55" s="1">
        <v>1271733.4099999999</v>
      </c>
      <c r="E55" s="2">
        <f>SUM(C55:D55)</f>
        <v>1426188.41</v>
      </c>
      <c r="F55" s="2">
        <f>E55*1.1937</f>
        <v>1702441.1050169999</v>
      </c>
      <c r="G55" s="3">
        <v>6554</v>
      </c>
      <c r="H55" s="1">
        <v>1488421</v>
      </c>
      <c r="I55" s="4">
        <f>SUM(G55:H55)</f>
        <v>1494975</v>
      </c>
      <c r="J55" s="10">
        <f>I55-E55</f>
        <v>68786.590000000084</v>
      </c>
      <c r="K55" s="6">
        <f>J55/E55</f>
        <v>4.8231067871320095E-2</v>
      </c>
      <c r="L55" s="4">
        <f>I55-F55</f>
        <v>-207466.10501699988</v>
      </c>
      <c r="M55" s="8">
        <f>L55/F55</f>
        <v>-0.12186389555891756</v>
      </c>
    </row>
    <row r="56" spans="1:13">
      <c r="A56">
        <v>241</v>
      </c>
      <c r="B56" t="s">
        <v>56</v>
      </c>
      <c r="C56" s="1">
        <v>1838818</v>
      </c>
      <c r="D56" s="1">
        <v>6460957</v>
      </c>
      <c r="E56" s="2">
        <f>SUM(C56:D56)</f>
        <v>8299775</v>
      </c>
      <c r="F56" s="2">
        <f>E56*1.1937</f>
        <v>9907441.4175000004</v>
      </c>
      <c r="G56" s="3">
        <v>0</v>
      </c>
      <c r="H56" s="1">
        <v>0</v>
      </c>
      <c r="I56" s="4">
        <f>SUM(G56:H56)</f>
        <v>0</v>
      </c>
      <c r="J56" s="10">
        <f>I56-E56</f>
        <v>-8299775</v>
      </c>
      <c r="K56" s="6">
        <f>J56/E56</f>
        <v>-1</v>
      </c>
      <c r="L56" s="4">
        <f>I56-F56</f>
        <v>-9907441.4175000004</v>
      </c>
      <c r="M56" s="8">
        <f>L56/F56</f>
        <v>-1</v>
      </c>
    </row>
    <row r="57" spans="1:13">
      <c r="A57">
        <v>242</v>
      </c>
      <c r="B57" t="s">
        <v>57</v>
      </c>
      <c r="C57" s="1">
        <v>573238</v>
      </c>
      <c r="D57" s="1">
        <v>2536923.2999999998</v>
      </c>
      <c r="E57" s="2">
        <f>SUM(C57:D57)</f>
        <v>3110161.3</v>
      </c>
      <c r="F57" s="2">
        <f>E57*1.1937</f>
        <v>3712599.5438099997</v>
      </c>
      <c r="G57" s="3">
        <v>366859</v>
      </c>
      <c r="H57" s="1">
        <v>2742990</v>
      </c>
      <c r="I57" s="4">
        <f>SUM(G57:H57)</f>
        <v>3109849</v>
      </c>
      <c r="J57" s="10">
        <f>I57-E57</f>
        <v>-312.29999999981374</v>
      </c>
      <c r="K57" s="6">
        <f>J57/E57</f>
        <v>-1.004127985258558E-4</v>
      </c>
      <c r="L57" s="4">
        <f>I57-F57</f>
        <v>-602750.54380999971</v>
      </c>
      <c r="M57" s="8">
        <f>L57/F57</f>
        <v>-0.16235269565093896</v>
      </c>
    </row>
    <row r="58" spans="1:13">
      <c r="A58">
        <v>243</v>
      </c>
      <c r="B58" t="s">
        <v>58</v>
      </c>
      <c r="C58" s="1">
        <v>0</v>
      </c>
      <c r="D58" s="1">
        <v>0</v>
      </c>
      <c r="E58" s="2">
        <f>SUM(C58:D58)</f>
        <v>0</v>
      </c>
      <c r="F58" s="2">
        <f>E58*1.1937</f>
        <v>0</v>
      </c>
      <c r="G58" s="3">
        <v>542868</v>
      </c>
      <c r="H58" s="1">
        <v>1294721</v>
      </c>
      <c r="I58" s="4">
        <f>SUM(G58:H58)</f>
        <v>1837589</v>
      </c>
      <c r="J58" s="10">
        <f>I58-E58</f>
        <v>1837589</v>
      </c>
      <c r="K58" s="6" t="e">
        <f>J58/E58</f>
        <v>#DIV/0!</v>
      </c>
      <c r="L58" s="4">
        <f>I58-F58</f>
        <v>1837589</v>
      </c>
      <c r="M58" s="8" t="e">
        <f>L58/F58</f>
        <v>#DIV/0!</v>
      </c>
    </row>
    <row r="59" spans="1:13">
      <c r="A59">
        <v>244</v>
      </c>
      <c r="B59" t="s">
        <v>59</v>
      </c>
      <c r="C59" s="1">
        <v>0</v>
      </c>
      <c r="D59" s="1">
        <v>0</v>
      </c>
      <c r="E59" s="2">
        <f>SUM(C59:D59)</f>
        <v>0</v>
      </c>
      <c r="F59" s="2">
        <f>E59*1.1937</f>
        <v>0</v>
      </c>
      <c r="G59" s="3">
        <v>2680101</v>
      </c>
      <c r="H59" s="1">
        <v>7285690</v>
      </c>
      <c r="I59" s="4">
        <f>SUM(G59:H59)</f>
        <v>9965791</v>
      </c>
      <c r="J59" s="10">
        <f>I59-E59</f>
        <v>9965791</v>
      </c>
      <c r="K59" s="6" t="e">
        <f>J59/E59</f>
        <v>#DIV/0!</v>
      </c>
      <c r="L59" s="4">
        <f>I59-F59</f>
        <v>9965791</v>
      </c>
      <c r="M59" s="8" t="e">
        <f>L59/F59</f>
        <v>#DIV/0!</v>
      </c>
    </row>
    <row r="60" spans="1:13">
      <c r="A60">
        <v>251</v>
      </c>
      <c r="B60" t="s">
        <v>60</v>
      </c>
      <c r="C60" s="1">
        <v>1968734</v>
      </c>
      <c r="D60" s="1">
        <v>17558658.510000002</v>
      </c>
      <c r="E60" s="2">
        <f>SUM(C60:D60)</f>
        <v>19527392.510000002</v>
      </c>
      <c r="F60" s="2">
        <f>E60*1.1937</f>
        <v>23309848.439187001</v>
      </c>
      <c r="G60" s="3">
        <v>492670</v>
      </c>
      <c r="H60" s="1">
        <v>26488793</v>
      </c>
      <c r="I60" s="4">
        <f>SUM(G60:H60)</f>
        <v>26981463</v>
      </c>
      <c r="J60" s="10">
        <f>I60-E60</f>
        <v>7454070.4899999984</v>
      </c>
      <c r="K60" s="6">
        <f>J60/E60</f>
        <v>0.38172380087012436</v>
      </c>
      <c r="L60" s="4">
        <f>I60-F60</f>
        <v>3671614.5608129986</v>
      </c>
      <c r="M60" s="8">
        <f>L60/F60</f>
        <v>0.1575134463182746</v>
      </c>
    </row>
    <row r="61" spans="1:13">
      <c r="A61">
        <v>252</v>
      </c>
      <c r="B61" t="s">
        <v>61</v>
      </c>
      <c r="C61" s="1">
        <v>234578</v>
      </c>
      <c r="D61" s="1">
        <v>3601478.37</v>
      </c>
      <c r="E61" s="2">
        <f>SUM(C61:D61)</f>
        <v>3836056.37</v>
      </c>
      <c r="F61" s="2">
        <f>E61*1.1937</f>
        <v>4579100.4888690002</v>
      </c>
      <c r="G61" s="3">
        <v>384556</v>
      </c>
      <c r="H61" s="1">
        <v>4321345</v>
      </c>
      <c r="I61" s="4">
        <f>SUM(G61:H61)</f>
        <v>4705901</v>
      </c>
      <c r="J61" s="10">
        <f>I61-E61</f>
        <v>869844.62999999989</v>
      </c>
      <c r="K61" s="6">
        <f>J61/E61</f>
        <v>0.22675491340603002</v>
      </c>
      <c r="L61" s="4">
        <f>I61-F61</f>
        <v>126800.51113099977</v>
      </c>
      <c r="M61" s="8">
        <f>L61/F61</f>
        <v>2.7691139654879782E-2</v>
      </c>
    </row>
    <row r="62" spans="1:13">
      <c r="A62">
        <v>253</v>
      </c>
      <c r="B62" t="s">
        <v>62</v>
      </c>
      <c r="C62" s="1">
        <v>298848</v>
      </c>
      <c r="D62" s="1">
        <v>3761794.71</v>
      </c>
      <c r="E62" s="2">
        <f>SUM(C62:D62)</f>
        <v>4060642.71</v>
      </c>
      <c r="F62" s="2">
        <f>E62*1.1937</f>
        <v>4847189.2029269999</v>
      </c>
      <c r="G62" s="3">
        <v>308701</v>
      </c>
      <c r="H62" s="1">
        <v>3921820</v>
      </c>
      <c r="I62" s="4">
        <f>SUM(G62:H62)</f>
        <v>4230521</v>
      </c>
      <c r="J62" s="10">
        <f>I62-E62</f>
        <v>169878.29000000004</v>
      </c>
      <c r="K62" s="6">
        <f>J62/E62</f>
        <v>4.1835320694836517E-2</v>
      </c>
      <c r="L62" s="4">
        <f>I62-F62</f>
        <v>-616668.20292699989</v>
      </c>
      <c r="M62" s="8">
        <f>L62/F62</f>
        <v>-0.12722181394417648</v>
      </c>
    </row>
    <row r="63" spans="1:13">
      <c r="A63">
        <v>261</v>
      </c>
      <c r="B63" t="s">
        <v>63</v>
      </c>
      <c r="C63" s="1">
        <v>2503286</v>
      </c>
      <c r="D63" s="1">
        <v>12796583.720000001</v>
      </c>
      <c r="E63" s="2">
        <f>SUM(C63:D63)</f>
        <v>15299869.720000001</v>
      </c>
      <c r="F63" s="2">
        <f>E63*1.1937</f>
        <v>18263454.484764002</v>
      </c>
      <c r="G63" s="3">
        <v>626393</v>
      </c>
      <c r="H63" s="1">
        <v>19003981</v>
      </c>
      <c r="I63" s="4">
        <f>SUM(G63:H63)</f>
        <v>19630374</v>
      </c>
      <c r="J63" s="10">
        <f>I63-E63</f>
        <v>4330504.2799999993</v>
      </c>
      <c r="K63" s="6">
        <f>J63/E63</f>
        <v>0.28304190553591191</v>
      </c>
      <c r="L63" s="4">
        <f>I63-F63</f>
        <v>1366919.5152359977</v>
      </c>
      <c r="M63" s="8">
        <f>L63/F63</f>
        <v>7.4844521685441756E-2</v>
      </c>
    </row>
    <row r="64" spans="1:13">
      <c r="A64">
        <v>262</v>
      </c>
      <c r="B64" t="s">
        <v>64</v>
      </c>
      <c r="C64" s="1">
        <v>422264</v>
      </c>
      <c r="D64" s="1">
        <v>3569263.26</v>
      </c>
      <c r="E64" s="2">
        <f>SUM(C64:D64)</f>
        <v>3991527.26</v>
      </c>
      <c r="F64" s="2">
        <f>E64*1.1937</f>
        <v>4764686.0902619995</v>
      </c>
      <c r="G64" s="3">
        <v>310470</v>
      </c>
      <c r="H64" s="1">
        <v>3725351</v>
      </c>
      <c r="I64" s="4">
        <f>SUM(G64:H64)</f>
        <v>4035821</v>
      </c>
      <c r="J64" s="10">
        <f>I64-E64</f>
        <v>44293.740000000224</v>
      </c>
      <c r="K64" s="6">
        <f>J64/E64</f>
        <v>1.1096940372643284E-2</v>
      </c>
      <c r="L64" s="4">
        <f>I64-F64</f>
        <v>-728865.09026199952</v>
      </c>
      <c r="M64" s="8">
        <f>L64/F64</f>
        <v>-0.15297232104159894</v>
      </c>
    </row>
    <row r="65" spans="1:13">
      <c r="A65">
        <v>271</v>
      </c>
      <c r="B65" t="s">
        <v>65</v>
      </c>
      <c r="C65" s="1">
        <v>22898436</v>
      </c>
      <c r="D65" s="1">
        <v>29952374.800000001</v>
      </c>
      <c r="E65" s="2">
        <f>SUM(C65:D65)</f>
        <v>52850810.799999997</v>
      </c>
      <c r="F65" s="2">
        <f>E65*1.1937</f>
        <v>63088012.851959996</v>
      </c>
      <c r="G65" s="3">
        <v>16270191</v>
      </c>
      <c r="H65" s="1">
        <v>50119913</v>
      </c>
      <c r="I65" s="4">
        <f>SUM(G65:H65)</f>
        <v>66390104</v>
      </c>
      <c r="J65" s="10">
        <f>I65-E65</f>
        <v>13539293.200000003</v>
      </c>
      <c r="K65" s="6">
        <f>J65/E65</f>
        <v>0.25617947946410696</v>
      </c>
      <c r="L65" s="4">
        <f>I65-F65</f>
        <v>3302091.1480400041</v>
      </c>
      <c r="M65" s="8">
        <f>L65/F65</f>
        <v>5.2341023258864874E-2</v>
      </c>
    </row>
    <row r="66" spans="1:13">
      <c r="A66">
        <v>272</v>
      </c>
      <c r="B66" t="s">
        <v>66</v>
      </c>
      <c r="C66" s="1">
        <v>5128223</v>
      </c>
      <c r="D66" s="1">
        <v>16058128.41</v>
      </c>
      <c r="E66" s="2">
        <f>SUM(C66:D66)</f>
        <v>21186351.41</v>
      </c>
      <c r="F66" s="2">
        <f>E66*1.1937</f>
        <v>25290147.678117</v>
      </c>
      <c r="G66" s="3">
        <v>5026077</v>
      </c>
      <c r="H66" s="1">
        <v>21134737</v>
      </c>
      <c r="I66" s="4">
        <f>SUM(G66:H66)</f>
        <v>26160814</v>
      </c>
      <c r="J66" s="10">
        <f>I66-E66</f>
        <v>4974462.59</v>
      </c>
      <c r="K66" s="6">
        <f>J66/E66</f>
        <v>0.23479562354715044</v>
      </c>
      <c r="L66" s="4">
        <f>I66-F66</f>
        <v>870666.32188300043</v>
      </c>
      <c r="M66" s="8">
        <f>L66/F66</f>
        <v>3.4427095205789113E-2</v>
      </c>
    </row>
    <row r="67" spans="1:13">
      <c r="A67">
        <v>273</v>
      </c>
      <c r="B67" t="s">
        <v>67</v>
      </c>
      <c r="C67" s="1">
        <v>6408562</v>
      </c>
      <c r="D67" s="1">
        <v>18738207.18</v>
      </c>
      <c r="E67" s="2">
        <f>SUM(C67:D67)</f>
        <v>25146769.18</v>
      </c>
      <c r="F67" s="2">
        <f>E67*1.1937</f>
        <v>30017698.370166</v>
      </c>
      <c r="G67" s="3">
        <v>4672766</v>
      </c>
      <c r="H67" s="1">
        <v>27652368</v>
      </c>
      <c r="I67" s="4">
        <f>SUM(G67:H67)</f>
        <v>32325134</v>
      </c>
      <c r="J67" s="10">
        <f>I67-E67</f>
        <v>7178364.8200000003</v>
      </c>
      <c r="K67" s="6">
        <f>J67/E67</f>
        <v>0.28545873104482844</v>
      </c>
      <c r="L67" s="4">
        <f>I67-F67</f>
        <v>2307435.629834</v>
      </c>
      <c r="M67" s="8">
        <f>L67/F67</f>
        <v>7.6869172358907931E-2</v>
      </c>
    </row>
    <row r="68" spans="1:13">
      <c r="A68">
        <v>274</v>
      </c>
      <c r="B68" t="s">
        <v>68</v>
      </c>
      <c r="C68" s="1">
        <v>1202619</v>
      </c>
      <c r="D68" s="1">
        <v>1146476.3999999999</v>
      </c>
      <c r="E68" s="2">
        <f>SUM(C68:D68)</f>
        <v>2349095.4</v>
      </c>
      <c r="F68" s="2">
        <f>E68*1.1937</f>
        <v>2804115.1789799999</v>
      </c>
      <c r="G68" s="3">
        <v>916243</v>
      </c>
      <c r="H68" s="1">
        <v>1493663</v>
      </c>
      <c r="I68" s="4">
        <f>SUM(G68:H68)</f>
        <v>2409906</v>
      </c>
      <c r="J68" s="10">
        <f>I68-E68</f>
        <v>60810.600000000093</v>
      </c>
      <c r="K68" s="6">
        <f>J68/E68</f>
        <v>2.5886815835576577E-2</v>
      </c>
      <c r="L68" s="4">
        <f>I68-F68</f>
        <v>-394209.17897999985</v>
      </c>
      <c r="M68" s="8">
        <f>L68/F68</f>
        <v>-0.140582377619522</v>
      </c>
    </row>
    <row r="69" spans="1:13">
      <c r="A69">
        <v>281</v>
      </c>
      <c r="B69" t="s">
        <v>69</v>
      </c>
      <c r="C69" s="1">
        <v>8715929</v>
      </c>
      <c r="D69" s="1">
        <v>8228672.3200000003</v>
      </c>
      <c r="E69" s="2">
        <f>SUM(C69:D69)</f>
        <v>16944601.32</v>
      </c>
      <c r="F69" s="2">
        <f>E69*1.1937</f>
        <v>20226770.595683999</v>
      </c>
      <c r="G69" s="3">
        <v>9437849</v>
      </c>
      <c r="H69" s="1">
        <v>11104339</v>
      </c>
      <c r="I69" s="4">
        <f>SUM(G69:H69)</f>
        <v>20542188</v>
      </c>
      <c r="J69" s="10">
        <f>I69-E69</f>
        <v>3597586.6799999997</v>
      </c>
      <c r="K69" s="6">
        <f>J69/E69</f>
        <v>0.21231462529329073</v>
      </c>
      <c r="L69" s="4">
        <f>I69-F69</f>
        <v>315417.40431600064</v>
      </c>
      <c r="M69" s="8">
        <f>L69/F69</f>
        <v>1.5594056541250564E-2</v>
      </c>
    </row>
    <row r="70" spans="1:13">
      <c r="A70">
        <v>282</v>
      </c>
      <c r="B70" t="s">
        <v>70</v>
      </c>
      <c r="C70" s="1">
        <v>621191</v>
      </c>
      <c r="D70" s="1">
        <v>2011915.35</v>
      </c>
      <c r="E70" s="2">
        <f>SUM(C70:D70)</f>
        <v>2633106.35</v>
      </c>
      <c r="F70" s="2">
        <f>E70*1.1937</f>
        <v>3143139.049995</v>
      </c>
      <c r="G70" s="3">
        <v>883274</v>
      </c>
      <c r="H70" s="1">
        <v>2223217</v>
      </c>
      <c r="I70" s="4">
        <f>SUM(G70:H70)</f>
        <v>3106491</v>
      </c>
      <c r="J70" s="10">
        <f>I70-E70</f>
        <v>473384.64999999991</v>
      </c>
      <c r="K70" s="6">
        <f>J70/E70</f>
        <v>0.17978181929491754</v>
      </c>
      <c r="L70" s="4">
        <f>I70-F70</f>
        <v>-36648.049995000008</v>
      </c>
      <c r="M70" s="8">
        <f>L70/F70</f>
        <v>-1.1659697331894467E-2</v>
      </c>
    </row>
    <row r="71" spans="1:13">
      <c r="A71">
        <v>283</v>
      </c>
      <c r="B71" t="s">
        <v>71</v>
      </c>
      <c r="C71" s="1">
        <v>582029</v>
      </c>
      <c r="D71" s="1">
        <v>1964527.54</v>
      </c>
      <c r="E71" s="2">
        <f>SUM(C71:D71)</f>
        <v>2546556.54</v>
      </c>
      <c r="F71" s="2">
        <f>E71*1.1937</f>
        <v>3039824.5417980002</v>
      </c>
      <c r="G71" s="3">
        <v>836725</v>
      </c>
      <c r="H71" s="1">
        <v>1907910</v>
      </c>
      <c r="I71" s="4">
        <f>SUM(G71:H71)</f>
        <v>2744635</v>
      </c>
      <c r="J71" s="10">
        <f>I71-E71</f>
        <v>198078.45999999996</v>
      </c>
      <c r="K71" s="6">
        <f>J71/E71</f>
        <v>7.7782863599800522E-2</v>
      </c>
      <c r="L71" s="4">
        <f>I71-F71</f>
        <v>-295189.54179800022</v>
      </c>
      <c r="M71" s="8">
        <f>L71/F71</f>
        <v>-9.7107427662058765E-2</v>
      </c>
    </row>
    <row r="72" spans="1:13">
      <c r="A72">
        <v>285</v>
      </c>
      <c r="B72" t="s">
        <v>73</v>
      </c>
      <c r="C72" s="1">
        <v>1004889</v>
      </c>
      <c r="D72" s="1">
        <v>2784699.32</v>
      </c>
      <c r="E72" s="2">
        <f>SUM(C72:D72)</f>
        <v>3789588.32</v>
      </c>
      <c r="F72" s="2">
        <f>E72*1.1937</f>
        <v>4523631.5775839994</v>
      </c>
      <c r="G72" s="3">
        <v>1378270</v>
      </c>
      <c r="H72" s="1">
        <v>2992708</v>
      </c>
      <c r="I72" s="4">
        <f>SUM(G72:H72)</f>
        <v>4370978</v>
      </c>
      <c r="J72" s="10">
        <f>I72-E72</f>
        <v>581389.68000000017</v>
      </c>
      <c r="K72" s="6">
        <f>J72/E72</f>
        <v>0.15341763561272539</v>
      </c>
      <c r="L72" s="4">
        <f>I72-F72</f>
        <v>-152653.57758399937</v>
      </c>
      <c r="M72" s="8">
        <f>L72/F72</f>
        <v>-3.3745802452269831E-2</v>
      </c>
    </row>
    <row r="73" spans="1:13">
      <c r="A73">
        <v>287</v>
      </c>
      <c r="B73" t="s">
        <v>72</v>
      </c>
      <c r="C73" s="1">
        <v>794680</v>
      </c>
      <c r="D73" s="1">
        <v>1939188.18</v>
      </c>
      <c r="E73" s="2">
        <f>SUM(C73:D73)</f>
        <v>2733868.1799999997</v>
      </c>
      <c r="F73" s="2">
        <f>E73*1.1937</f>
        <v>3263418.4464659998</v>
      </c>
      <c r="G73" s="3">
        <v>995000</v>
      </c>
      <c r="H73" s="1">
        <v>2029628</v>
      </c>
      <c r="I73" s="4">
        <f>SUM(G73:H73)</f>
        <v>3024628</v>
      </c>
      <c r="J73" s="10">
        <f>I73-E73</f>
        <v>290759.8200000003</v>
      </c>
      <c r="K73" s="6">
        <f>J73/E73</f>
        <v>0.10635473287523334</v>
      </c>
      <c r="L73" s="4">
        <f>I73-F73</f>
        <v>-238790.44646599982</v>
      </c>
      <c r="M73" s="8">
        <f>L73/F73</f>
        <v>-7.3171874947446355E-2</v>
      </c>
    </row>
    <row r="74" spans="1:13">
      <c r="A74">
        <v>288</v>
      </c>
      <c r="B74" t="s">
        <v>74</v>
      </c>
      <c r="C74" s="1">
        <v>816862</v>
      </c>
      <c r="D74" s="1">
        <v>1611873.06</v>
      </c>
      <c r="E74" s="2">
        <f>SUM(C74:D74)</f>
        <v>2428735.06</v>
      </c>
      <c r="F74" s="2">
        <f>E74*1.1937</f>
        <v>2899181.0411220002</v>
      </c>
      <c r="G74" s="3">
        <v>837886</v>
      </c>
      <c r="H74" s="1">
        <v>1918917</v>
      </c>
      <c r="I74" s="4">
        <f>SUM(G74:H74)</f>
        <v>2756803</v>
      </c>
      <c r="J74" s="10">
        <f>I74-E74</f>
        <v>328067.93999999994</v>
      </c>
      <c r="K74" s="6">
        <f>J74/E74</f>
        <v>0.13507769760609456</v>
      </c>
      <c r="L74" s="4">
        <f>I74-F74</f>
        <v>-142378.0411220002</v>
      </c>
      <c r="M74" s="8">
        <f>L74/F74</f>
        <v>-4.9109744821902897E-2</v>
      </c>
    </row>
    <row r="75" spans="1:13">
      <c r="A75">
        <v>291</v>
      </c>
      <c r="B75" t="s">
        <v>75</v>
      </c>
      <c r="C75" s="1">
        <v>1213955</v>
      </c>
      <c r="D75" s="1">
        <v>4048907.63</v>
      </c>
      <c r="E75" s="2">
        <f>SUM(C75:D75)</f>
        <v>5262862.63</v>
      </c>
      <c r="F75" s="2">
        <f>E75*1.1937</f>
        <v>6282279.1214309996</v>
      </c>
      <c r="G75" s="3">
        <v>411653</v>
      </c>
      <c r="H75" s="1">
        <v>4290777</v>
      </c>
      <c r="I75" s="4">
        <f>SUM(G75:H75)</f>
        <v>4702430</v>
      </c>
      <c r="J75" s="10">
        <f>I75-E75</f>
        <v>-560432.62999999989</v>
      </c>
      <c r="K75" s="6">
        <f>J75/E75</f>
        <v>-0.10648817371849204</v>
      </c>
      <c r="L75" s="4">
        <f>I75-F75</f>
        <v>-1579849.1214309996</v>
      </c>
      <c r="M75" s="8">
        <f>L75/F75</f>
        <v>-0.25147706602872749</v>
      </c>
    </row>
    <row r="76" spans="1:13">
      <c r="A76">
        <v>292</v>
      </c>
      <c r="B76" t="s">
        <v>76</v>
      </c>
      <c r="C76" s="1">
        <v>155900</v>
      </c>
      <c r="D76" s="1">
        <v>1141891.72</v>
      </c>
      <c r="E76" s="2">
        <f>SUM(C76:D76)</f>
        <v>1297791.72</v>
      </c>
      <c r="F76" s="2">
        <f>E76*1.1937</f>
        <v>1549173.9761639999</v>
      </c>
      <c r="G76" s="3">
        <v>10543</v>
      </c>
      <c r="H76" s="1">
        <v>1336677</v>
      </c>
      <c r="I76" s="4">
        <f>SUM(G76:H76)</f>
        <v>1347220</v>
      </c>
      <c r="J76" s="10">
        <f>I76-E76</f>
        <v>49428.280000000028</v>
      </c>
      <c r="K76" s="6">
        <f>J76/E76</f>
        <v>3.8086450420565195E-2</v>
      </c>
      <c r="L76" s="4">
        <f>I76-F76</f>
        <v>-201953.97616399988</v>
      </c>
      <c r="M76" s="8">
        <f>L76/F76</f>
        <v>-0.13036236037483015</v>
      </c>
    </row>
    <row r="77" spans="1:13">
      <c r="A77">
        <v>302</v>
      </c>
      <c r="B77" t="s">
        <v>77</v>
      </c>
      <c r="C77" s="1">
        <v>534572</v>
      </c>
      <c r="D77" s="1">
        <v>1244987.8</v>
      </c>
      <c r="E77" s="2">
        <f>SUM(C77:D77)</f>
        <v>1779559.8</v>
      </c>
      <c r="F77" s="2">
        <f>E77*1.1937</f>
        <v>2124260.5332599999</v>
      </c>
      <c r="G77" s="3">
        <v>472866</v>
      </c>
      <c r="H77" s="1">
        <v>1548247</v>
      </c>
      <c r="I77" s="4">
        <f>SUM(G77:H77)</f>
        <v>2021113</v>
      </c>
      <c r="J77" s="10">
        <f>I77-E77</f>
        <v>241553.19999999995</v>
      </c>
      <c r="K77" s="6">
        <f>J77/E77</f>
        <v>0.13573761331313505</v>
      </c>
      <c r="L77" s="4">
        <f>I77-F77</f>
        <v>-103147.53325999994</v>
      </c>
      <c r="M77" s="8">
        <f>L77/F77</f>
        <v>-4.8556912697381993E-2</v>
      </c>
    </row>
    <row r="78" spans="1:13">
      <c r="A78">
        <v>304</v>
      </c>
      <c r="B78" t="s">
        <v>78</v>
      </c>
      <c r="C78" s="1">
        <v>490667</v>
      </c>
      <c r="D78" s="1">
        <v>2525592.91</v>
      </c>
      <c r="E78" s="2">
        <f>SUM(C78:D78)</f>
        <v>3016259.91</v>
      </c>
      <c r="F78" s="2">
        <f>E78*1.1937</f>
        <v>3600509.4545670003</v>
      </c>
      <c r="G78" s="3">
        <v>3046</v>
      </c>
      <c r="H78" s="1">
        <v>2716149</v>
      </c>
      <c r="I78" s="4">
        <f>SUM(G78:H78)</f>
        <v>2719195</v>
      </c>
      <c r="J78" s="10">
        <f>I78-E78</f>
        <v>-297064.91000000015</v>
      </c>
      <c r="K78" s="6">
        <f>J78/E78</f>
        <v>-9.8487835552606651E-2</v>
      </c>
      <c r="L78" s="4">
        <f>I78-F78</f>
        <v>-881314.45456700027</v>
      </c>
      <c r="M78" s="8">
        <f>L78/F78</f>
        <v>-0.24477493135009354</v>
      </c>
    </row>
    <row r="79" spans="1:13">
      <c r="A79">
        <v>305</v>
      </c>
      <c r="B79" t="s">
        <v>79</v>
      </c>
      <c r="C79" s="1">
        <v>513495</v>
      </c>
      <c r="D79" s="1">
        <v>1466128.58</v>
      </c>
      <c r="E79" s="2">
        <f>SUM(C79:D79)</f>
        <v>1979623.58</v>
      </c>
      <c r="F79" s="2">
        <f>E79*1.1937</f>
        <v>2363076.667446</v>
      </c>
      <c r="G79" s="3">
        <v>502173</v>
      </c>
      <c r="H79" s="1">
        <v>1669540</v>
      </c>
      <c r="I79" s="4">
        <f>SUM(G79:H79)</f>
        <v>2171713</v>
      </c>
      <c r="J79" s="10">
        <f>I79-E79</f>
        <v>192089.41999999993</v>
      </c>
      <c r="K79" s="6">
        <f>J79/E79</f>
        <v>9.7033305695419084E-2</v>
      </c>
      <c r="L79" s="4">
        <f>I79-F79</f>
        <v>-191363.66744600004</v>
      </c>
      <c r="M79" s="8">
        <f>L79/F79</f>
        <v>-8.0980727406032418E-2</v>
      </c>
    </row>
    <row r="80" spans="1:13">
      <c r="A80">
        <v>312</v>
      </c>
      <c r="B80" t="s">
        <v>80</v>
      </c>
      <c r="C80" s="1">
        <v>640166</v>
      </c>
      <c r="D80" s="1">
        <v>2852945.04</v>
      </c>
      <c r="E80" s="2">
        <f>SUM(C80:D80)</f>
        <v>3493111.04</v>
      </c>
      <c r="F80" s="2">
        <f>E80*1.1937</f>
        <v>4169726.6484480002</v>
      </c>
      <c r="G80" s="3">
        <v>300000</v>
      </c>
      <c r="H80" s="1">
        <v>3238294</v>
      </c>
      <c r="I80" s="4">
        <f>SUM(G80:H80)</f>
        <v>3538294</v>
      </c>
      <c r="J80" s="10">
        <f>I80-E80</f>
        <v>45182.959999999963</v>
      </c>
      <c r="K80" s="6">
        <f>J80/E80</f>
        <v>1.2934876527715524E-2</v>
      </c>
      <c r="L80" s="4">
        <f>I80-F80</f>
        <v>-631432.6484480002</v>
      </c>
      <c r="M80" s="8">
        <f>L80/F80</f>
        <v>-0.15143262417046538</v>
      </c>
    </row>
    <row r="81" spans="1:13">
      <c r="A81">
        <v>314</v>
      </c>
      <c r="B81" t="s">
        <v>81</v>
      </c>
      <c r="C81" s="1">
        <v>92966</v>
      </c>
      <c r="D81" s="1">
        <v>1381356.68</v>
      </c>
      <c r="E81" s="2">
        <f>SUM(C81:D81)</f>
        <v>1474322.68</v>
      </c>
      <c r="F81" s="2">
        <f>E81*1.1937</f>
        <v>1759898.983116</v>
      </c>
      <c r="G81" s="3">
        <v>0</v>
      </c>
      <c r="H81" s="1">
        <v>1841618</v>
      </c>
      <c r="I81" s="4">
        <f>SUM(G81:H81)</f>
        <v>1841618</v>
      </c>
      <c r="J81" s="10">
        <f>I81-E81</f>
        <v>367295.32000000007</v>
      </c>
      <c r="K81" s="6">
        <f>J81/E81</f>
        <v>0.24912817592957334</v>
      </c>
      <c r="L81" s="4">
        <f>I81-F81</f>
        <v>81719.016884000041</v>
      </c>
      <c r="M81" s="8">
        <f>L81/F81</f>
        <v>4.6433924712719551E-2</v>
      </c>
    </row>
    <row r="82" spans="1:13">
      <c r="A82">
        <v>316</v>
      </c>
      <c r="B82" t="s">
        <v>82</v>
      </c>
      <c r="C82" s="1">
        <v>228038</v>
      </c>
      <c r="D82" s="1">
        <v>1373287.59</v>
      </c>
      <c r="E82" s="2">
        <f>SUM(C82:D82)</f>
        <v>1601325.59</v>
      </c>
      <c r="F82" s="2">
        <f>E82*1.1937</f>
        <v>1911502.3567830001</v>
      </c>
      <c r="G82" s="3">
        <v>236656</v>
      </c>
      <c r="H82" s="1">
        <v>1505982</v>
      </c>
      <c r="I82" s="4">
        <f>SUM(G82:H82)</f>
        <v>1742638</v>
      </c>
      <c r="J82" s="10">
        <f>I82-E82</f>
        <v>141312.40999999992</v>
      </c>
      <c r="K82" s="6">
        <f>J82/E82</f>
        <v>8.8247144042705214E-2</v>
      </c>
      <c r="L82" s="4">
        <f>I82-F82</f>
        <v>-168864.35678300005</v>
      </c>
      <c r="M82" s="8">
        <f>L82/F82</f>
        <v>-8.834117111275426E-2</v>
      </c>
    </row>
    <row r="83" spans="1:13">
      <c r="A83">
        <v>321</v>
      </c>
      <c r="B83" t="s">
        <v>83</v>
      </c>
      <c r="C83" s="1">
        <v>2622630</v>
      </c>
      <c r="D83" s="1">
        <v>17345595.75</v>
      </c>
      <c r="E83" s="2">
        <f>SUM(C83:D83)</f>
        <v>19968225.75</v>
      </c>
      <c r="F83" s="2">
        <f>E83*1.1937</f>
        <v>23836071.077775002</v>
      </c>
      <c r="G83" s="3">
        <v>2471240</v>
      </c>
      <c r="H83" s="1">
        <v>25303558</v>
      </c>
      <c r="I83" s="4">
        <f>SUM(G83:H83)</f>
        <v>27774798</v>
      </c>
      <c r="J83" s="10">
        <f>I83-E83</f>
        <v>7806572.25</v>
      </c>
      <c r="K83" s="6">
        <f>J83/E83</f>
        <v>0.3909497192057737</v>
      </c>
      <c r="L83" s="4">
        <f>I83-F83</f>
        <v>3938726.9222249985</v>
      </c>
      <c r="M83" s="8">
        <f>L83/F83</f>
        <v>0.16524228801690008</v>
      </c>
    </row>
    <row r="84" spans="1:13">
      <c r="A84">
        <v>322</v>
      </c>
      <c r="B84" t="s">
        <v>84</v>
      </c>
      <c r="C84" s="1">
        <v>475861</v>
      </c>
      <c r="D84" s="1">
        <v>6210704.6100000003</v>
      </c>
      <c r="E84" s="2">
        <f>SUM(C84:D84)</f>
        <v>6686565.6100000003</v>
      </c>
      <c r="F84" s="2">
        <f>E84*1.1937</f>
        <v>7981753.3686570004</v>
      </c>
      <c r="G84" s="3">
        <v>466529</v>
      </c>
      <c r="H84" s="1">
        <v>8462722</v>
      </c>
      <c r="I84" s="4">
        <f>SUM(G84:H84)</f>
        <v>8929251</v>
      </c>
      <c r="J84" s="10">
        <f>I84-E84</f>
        <v>2242685.3899999997</v>
      </c>
      <c r="K84" s="6">
        <f>J84/E84</f>
        <v>0.33540168762361094</v>
      </c>
      <c r="L84" s="4">
        <f>I84-F84</f>
        <v>947497.63134299964</v>
      </c>
      <c r="M84" s="8">
        <f>L84/F84</f>
        <v>0.11870795645774562</v>
      </c>
    </row>
    <row r="85" spans="1:13">
      <c r="A85">
        <v>331</v>
      </c>
      <c r="B85" t="s">
        <v>85</v>
      </c>
      <c r="C85" s="1">
        <v>3609822</v>
      </c>
      <c r="D85" s="1">
        <v>18714644.48</v>
      </c>
      <c r="E85" s="2">
        <f>SUM(C85:D85)</f>
        <v>22324466.48</v>
      </c>
      <c r="F85" s="2">
        <f>E85*1.1937</f>
        <v>26648715.637176</v>
      </c>
      <c r="G85" s="3">
        <v>1933884</v>
      </c>
      <c r="H85" s="1">
        <v>21128664</v>
      </c>
      <c r="I85" s="4">
        <f>SUM(G85:H85)</f>
        <v>23062548</v>
      </c>
      <c r="J85" s="10">
        <f>I85-E85</f>
        <v>738081.51999999955</v>
      </c>
      <c r="K85" s="6">
        <f>J85/E85</f>
        <v>3.3061552474780556E-2</v>
      </c>
      <c r="L85" s="4">
        <f>I85-F85</f>
        <v>-3586167.6371759996</v>
      </c>
      <c r="M85" s="8">
        <f>L85/F85</f>
        <v>-0.13457187528291817</v>
      </c>
    </row>
    <row r="86" spans="1:13">
      <c r="A86">
        <v>340</v>
      </c>
      <c r="B86" t="s">
        <v>86</v>
      </c>
      <c r="C86" s="1">
        <v>15126633</v>
      </c>
      <c r="D86" s="1">
        <v>18711873.050000001</v>
      </c>
      <c r="E86" s="2">
        <f>SUM(C86:D86)</f>
        <v>33838506.049999997</v>
      </c>
      <c r="F86" s="2">
        <f>E86*1.1937</f>
        <v>40393024.671884999</v>
      </c>
      <c r="G86" s="3">
        <v>13456326</v>
      </c>
      <c r="H86" s="1">
        <v>23204085</v>
      </c>
      <c r="I86" s="4">
        <f>SUM(G86:H86)</f>
        <v>36660411</v>
      </c>
      <c r="J86" s="10">
        <f>I86-E86</f>
        <v>2821904.950000003</v>
      </c>
      <c r="K86" s="6">
        <f>J86/E86</f>
        <v>8.3393307784638535E-2</v>
      </c>
      <c r="L86" s="4">
        <f>I86-F86</f>
        <v>-3732613.6718849987</v>
      </c>
      <c r="M86" s="8">
        <f>L86/F86</f>
        <v>-9.2407382269717286E-2</v>
      </c>
    </row>
    <row r="87" spans="1:13">
      <c r="A87">
        <v>341</v>
      </c>
      <c r="B87" t="s">
        <v>87</v>
      </c>
      <c r="C87" s="1">
        <v>358707</v>
      </c>
      <c r="D87" s="1">
        <v>2814903.42</v>
      </c>
      <c r="E87" s="2">
        <f>SUM(C87:D87)</f>
        <v>3173610.42</v>
      </c>
      <c r="F87" s="2">
        <f>E87*1.1937</f>
        <v>3788338.7583539998</v>
      </c>
      <c r="G87" s="3">
        <v>32609</v>
      </c>
      <c r="H87" s="1">
        <v>3106732</v>
      </c>
      <c r="I87" s="4">
        <f>SUM(G87:H87)</f>
        <v>3139341</v>
      </c>
      <c r="J87" s="10">
        <f>I87-E87</f>
        <v>-34269.419999999925</v>
      </c>
      <c r="K87" s="6">
        <f>J87/E87</f>
        <v>-1.0798244102059611E-2</v>
      </c>
      <c r="L87" s="4">
        <f>I87-F87</f>
        <v>-648997.75835399982</v>
      </c>
      <c r="M87" s="8">
        <f>L87/F87</f>
        <v>-0.17131460509513244</v>
      </c>
    </row>
    <row r="88" spans="1:13">
      <c r="A88">
        <v>342</v>
      </c>
      <c r="B88" t="s">
        <v>88</v>
      </c>
      <c r="C88" s="1">
        <v>237987</v>
      </c>
      <c r="D88" s="1">
        <v>1396376.71</v>
      </c>
      <c r="E88" s="2">
        <f>SUM(C88:D88)</f>
        <v>1634363.71</v>
      </c>
      <c r="F88" s="2">
        <f>E88*1.1937</f>
        <v>1950939.9606269998</v>
      </c>
      <c r="G88" s="3">
        <v>250837</v>
      </c>
      <c r="H88" s="1">
        <v>1203810</v>
      </c>
      <c r="I88" s="4">
        <f>SUM(G88:H88)</f>
        <v>1454647</v>
      </c>
      <c r="J88" s="10">
        <f>I88-E88</f>
        <v>-179716.70999999996</v>
      </c>
      <c r="K88" s="6">
        <f>J88/E88</f>
        <v>-0.10996127049345704</v>
      </c>
      <c r="L88" s="4">
        <f>I88-F88</f>
        <v>-496292.96062699985</v>
      </c>
      <c r="M88" s="8">
        <f>L88/F88</f>
        <v>-0.2543865883332973</v>
      </c>
    </row>
    <row r="89" spans="1:13">
      <c r="A89">
        <v>351</v>
      </c>
      <c r="B89" t="s">
        <v>89</v>
      </c>
      <c r="C89" s="1">
        <v>587211</v>
      </c>
      <c r="D89" s="1">
        <v>4374264.01</v>
      </c>
      <c r="E89" s="2">
        <f>SUM(C89:D89)</f>
        <v>4961475.01</v>
      </c>
      <c r="F89" s="2">
        <f>E89*1.1937</f>
        <v>5922512.7194369994</v>
      </c>
      <c r="G89" s="3">
        <v>341289</v>
      </c>
      <c r="H89" s="1">
        <v>4676323</v>
      </c>
      <c r="I89" s="4">
        <f>SUM(G89:H89)</f>
        <v>5017612</v>
      </c>
      <c r="J89" s="10">
        <f>I89-E89</f>
        <v>56136.990000000224</v>
      </c>
      <c r="K89" s="6">
        <f>J89/E89</f>
        <v>1.1314576791549782E-2</v>
      </c>
      <c r="L89" s="4">
        <f>I89-F89</f>
        <v>-904900.71943699941</v>
      </c>
      <c r="M89" s="8">
        <f>L89/F89</f>
        <v>-0.15279000017462524</v>
      </c>
    </row>
    <row r="90" spans="1:13">
      <c r="A90">
        <v>363</v>
      </c>
      <c r="B90" t="s">
        <v>90</v>
      </c>
      <c r="C90" s="1">
        <v>623731</v>
      </c>
      <c r="D90" s="1">
        <v>3969221.83</v>
      </c>
      <c r="E90" s="2">
        <f>SUM(C90:D90)</f>
        <v>4592952.83</v>
      </c>
      <c r="F90" s="2">
        <f>E90*1.1937</f>
        <v>5482607.7931709997</v>
      </c>
      <c r="G90" s="3">
        <v>609948</v>
      </c>
      <c r="H90" s="1">
        <v>4601262</v>
      </c>
      <c r="I90" s="4">
        <f>SUM(G90:H90)</f>
        <v>5211210</v>
      </c>
      <c r="J90" s="10">
        <f>I90-E90</f>
        <v>618257.16999999993</v>
      </c>
      <c r="K90" s="6">
        <f>J90/E90</f>
        <v>0.13460995418060931</v>
      </c>
      <c r="L90" s="4">
        <f>I90-F90</f>
        <v>-271397.79317099974</v>
      </c>
      <c r="M90" s="8">
        <f>L90/F90</f>
        <v>-4.9501588187476422E-2</v>
      </c>
    </row>
    <row r="91" spans="1:13">
      <c r="A91">
        <v>364</v>
      </c>
      <c r="B91" t="s">
        <v>91</v>
      </c>
      <c r="C91" s="1">
        <v>66163</v>
      </c>
      <c r="D91" s="1">
        <v>145820.14000000001</v>
      </c>
      <c r="E91" s="2">
        <f>SUM(C91:D91)</f>
        <v>211983.14</v>
      </c>
      <c r="F91" s="2">
        <f>E91*1.1937</f>
        <v>253044.27421800001</v>
      </c>
      <c r="G91" s="3">
        <v>10145</v>
      </c>
      <c r="H91" s="1">
        <v>215053</v>
      </c>
      <c r="I91" s="4">
        <f>SUM(G91:H91)</f>
        <v>225198</v>
      </c>
      <c r="J91" s="10">
        <f>I91-E91</f>
        <v>13214.859999999986</v>
      </c>
      <c r="K91" s="6">
        <f>J91/E91</f>
        <v>6.2339203013975476E-2</v>
      </c>
      <c r="L91" s="4">
        <f>I91-F91</f>
        <v>-27846.274218000006</v>
      </c>
      <c r="M91" s="8">
        <f>L91/F91</f>
        <v>-0.11004506742567184</v>
      </c>
    </row>
    <row r="92" spans="1:13">
      <c r="A92">
        <v>365</v>
      </c>
      <c r="B92" t="s">
        <v>92</v>
      </c>
      <c r="C92" s="1">
        <v>516919</v>
      </c>
      <c r="D92" s="1">
        <v>2610441.86</v>
      </c>
      <c r="E92" s="2">
        <f>SUM(C92:D92)</f>
        <v>3127360.86</v>
      </c>
      <c r="F92" s="2">
        <f>E92*1.1937</f>
        <v>3733130.6585819996</v>
      </c>
      <c r="G92" s="3">
        <v>666278</v>
      </c>
      <c r="H92" s="1">
        <v>2948538</v>
      </c>
      <c r="I92" s="4">
        <f>SUM(G92:H92)</f>
        <v>3614816</v>
      </c>
      <c r="J92" s="10">
        <f>I92-E92</f>
        <v>487455.14000000013</v>
      </c>
      <c r="K92" s="6">
        <f>J92/E92</f>
        <v>0.15586789047427041</v>
      </c>
      <c r="L92" s="4">
        <f>I92-F92</f>
        <v>-118314.6585819996</v>
      </c>
      <c r="M92" s="8">
        <f>L92/F92</f>
        <v>-3.1693146959646062E-2</v>
      </c>
    </row>
    <row r="93" spans="1:13">
      <c r="A93">
        <v>370</v>
      </c>
      <c r="B93" t="s">
        <v>93</v>
      </c>
      <c r="C93" s="1">
        <v>635866</v>
      </c>
      <c r="D93" s="1">
        <v>6450263.1600000001</v>
      </c>
      <c r="E93" s="2">
        <f>SUM(C93:D93)</f>
        <v>7086129.1600000001</v>
      </c>
      <c r="F93" s="2">
        <f>E93*1.1937</f>
        <v>8458712.3782919999</v>
      </c>
      <c r="G93" s="3">
        <v>245562</v>
      </c>
      <c r="H93" s="1">
        <v>6143233</v>
      </c>
      <c r="I93" s="4">
        <f>SUM(G93:H93)</f>
        <v>6388795</v>
      </c>
      <c r="J93" s="10">
        <f>I93-E93</f>
        <v>-697334.16000000015</v>
      </c>
      <c r="K93" s="6">
        <f>J93/E93</f>
        <v>-9.8408333274015589E-2</v>
      </c>
      <c r="L93" s="4">
        <f>I93-F93</f>
        <v>-2069917.3782919999</v>
      </c>
      <c r="M93" s="8">
        <f>L93/F93</f>
        <v>-0.24470832979309337</v>
      </c>
    </row>
    <row r="94" spans="1:13">
      <c r="A94">
        <v>371</v>
      </c>
      <c r="B94" t="s">
        <v>94</v>
      </c>
      <c r="C94" s="1">
        <v>936479</v>
      </c>
      <c r="D94" s="1">
        <v>8153465.5099999998</v>
      </c>
      <c r="E94" s="2">
        <f>SUM(C94:D94)</f>
        <v>9089944.5099999998</v>
      </c>
      <c r="F94" s="2">
        <f>E94*1.1937</f>
        <v>10850666.761587</v>
      </c>
      <c r="G94" s="3">
        <v>886790</v>
      </c>
      <c r="H94" s="1">
        <v>8263470</v>
      </c>
      <c r="I94" s="4">
        <f>SUM(G94:H94)</f>
        <v>9150260</v>
      </c>
      <c r="J94" s="10">
        <f>I94-E94</f>
        <v>60315.490000000224</v>
      </c>
      <c r="K94" s="6">
        <f>J94/E94</f>
        <v>6.6354079426608316E-3</v>
      </c>
      <c r="L94" s="4">
        <f>I94-F94</f>
        <v>-1700406.7615869995</v>
      </c>
      <c r="M94" s="8">
        <f>L94/F94</f>
        <v>-0.15670988695429267</v>
      </c>
    </row>
    <row r="95" spans="1:13">
      <c r="A95">
        <v>372</v>
      </c>
      <c r="B95" t="s">
        <v>95</v>
      </c>
      <c r="C95" s="1">
        <v>675244</v>
      </c>
      <c r="D95" s="1">
        <v>4441664.37</v>
      </c>
      <c r="E95" s="2">
        <f>SUM(C95:D95)</f>
        <v>5116908.37</v>
      </c>
      <c r="F95" s="2">
        <f>E95*1.1937</f>
        <v>6108053.5212690001</v>
      </c>
      <c r="G95" s="3">
        <v>370449</v>
      </c>
      <c r="H95" s="1">
        <v>5576495</v>
      </c>
      <c r="I95" s="4">
        <f>SUM(G95:H95)</f>
        <v>5946944</v>
      </c>
      <c r="J95" s="10">
        <f>I95-E95</f>
        <v>830035.62999999989</v>
      </c>
      <c r="K95" s="6">
        <f>J95/E95</f>
        <v>0.16221428448209635</v>
      </c>
      <c r="L95" s="4">
        <f>I95-F95</f>
        <v>-161109.52126900014</v>
      </c>
      <c r="M95" s="8">
        <f>L95/F95</f>
        <v>-2.6376573274611428E-2</v>
      </c>
    </row>
    <row r="96" spans="1:13">
      <c r="A96">
        <v>373</v>
      </c>
      <c r="B96" t="s">
        <v>96</v>
      </c>
      <c r="C96" s="1">
        <v>1125535</v>
      </c>
      <c r="D96" s="1">
        <v>7189645.79</v>
      </c>
      <c r="E96" s="2">
        <f>SUM(C96:D96)</f>
        <v>8315180.79</v>
      </c>
      <c r="F96" s="2">
        <f>E96*1.1937</f>
        <v>9925831.3090230003</v>
      </c>
      <c r="G96" s="3">
        <v>361888</v>
      </c>
      <c r="H96" s="1">
        <v>8870941</v>
      </c>
      <c r="I96" s="4">
        <f>SUM(G96:H96)</f>
        <v>9232829</v>
      </c>
      <c r="J96" s="10">
        <f>I96-E96</f>
        <v>917648.21</v>
      </c>
      <c r="K96" s="6">
        <f>J96/E96</f>
        <v>0.1103581789951677</v>
      </c>
      <c r="L96" s="4">
        <f>I96-F96</f>
        <v>-693002.3090230003</v>
      </c>
      <c r="M96" s="8">
        <f>L96/F96</f>
        <v>-6.9818062331266084E-2</v>
      </c>
    </row>
    <row r="97" spans="1:13">
      <c r="A97">
        <v>381</v>
      </c>
      <c r="B97" t="s">
        <v>97</v>
      </c>
      <c r="C97" s="1">
        <v>2606304</v>
      </c>
      <c r="D97" s="1">
        <v>6681336.6200000001</v>
      </c>
      <c r="E97" s="2">
        <f>SUM(C97:D97)</f>
        <v>9287640.620000001</v>
      </c>
      <c r="F97" s="2">
        <f>E97*1.1937</f>
        <v>11086656.608094001</v>
      </c>
      <c r="G97" s="3">
        <v>2395849</v>
      </c>
      <c r="H97" s="1">
        <v>7837882</v>
      </c>
      <c r="I97" s="4">
        <f>SUM(G97:H97)</f>
        <v>10233731</v>
      </c>
      <c r="J97" s="10">
        <f>I97-E97</f>
        <v>946090.37999999896</v>
      </c>
      <c r="K97" s="6">
        <f>J97/E97</f>
        <v>0.10186552416365986</v>
      </c>
      <c r="L97" s="4">
        <f>I97-F97</f>
        <v>-852925.60809400119</v>
      </c>
      <c r="M97" s="8">
        <f>L97/F97</f>
        <v>-7.6932626150909053E-2</v>
      </c>
    </row>
    <row r="98" spans="1:13">
      <c r="A98">
        <v>382</v>
      </c>
      <c r="B98" t="s">
        <v>98</v>
      </c>
      <c r="C98" s="1">
        <v>250903</v>
      </c>
      <c r="D98" s="1">
        <v>1274878.08</v>
      </c>
      <c r="E98" s="2">
        <f>SUM(C98:D98)</f>
        <v>1525781.08</v>
      </c>
      <c r="F98" s="2">
        <f>E98*1.1937</f>
        <v>1821324.8751960001</v>
      </c>
      <c r="G98" s="3">
        <v>194088</v>
      </c>
      <c r="H98" s="1">
        <v>1501683</v>
      </c>
      <c r="I98" s="4">
        <f>SUM(G98:H98)</f>
        <v>1695771</v>
      </c>
      <c r="J98" s="10">
        <f>I98-E98</f>
        <v>169989.91999999993</v>
      </c>
      <c r="K98" s="6">
        <f>J98/E98</f>
        <v>0.11141173673486626</v>
      </c>
      <c r="L98" s="4">
        <f>I98-F98</f>
        <v>-125553.8751960001</v>
      </c>
      <c r="M98" s="8">
        <f>L98/F98</f>
        <v>-6.8935463906453665E-2</v>
      </c>
    </row>
    <row r="99" spans="1:13">
      <c r="A99">
        <v>383</v>
      </c>
      <c r="B99" t="s">
        <v>99</v>
      </c>
      <c r="C99" s="1">
        <v>68635</v>
      </c>
      <c r="D99" s="1">
        <v>161248.60999999999</v>
      </c>
      <c r="E99" s="2">
        <f>SUM(C99:D99)</f>
        <v>229883.61</v>
      </c>
      <c r="F99" s="2">
        <f>E99*1.1937</f>
        <v>274412.06525699998</v>
      </c>
      <c r="G99" s="3">
        <v>53623</v>
      </c>
      <c r="H99" s="1">
        <v>275648</v>
      </c>
      <c r="I99" s="4">
        <f>SUM(G99:H99)</f>
        <v>329271</v>
      </c>
      <c r="J99" s="10">
        <f>I99-E99</f>
        <v>99387.390000000014</v>
      </c>
      <c r="K99" s="6">
        <f>J99/E99</f>
        <v>0.43233786871539043</v>
      </c>
      <c r="L99" s="4">
        <f>I99-F99</f>
        <v>54858.93474300002</v>
      </c>
      <c r="M99" s="8">
        <f>L99/F99</f>
        <v>0.19991444141358003</v>
      </c>
    </row>
    <row r="100" spans="1:13">
      <c r="A100">
        <v>391</v>
      </c>
      <c r="B100" t="s">
        <v>100</v>
      </c>
      <c r="C100" s="1">
        <v>1968082</v>
      </c>
      <c r="D100" s="1">
        <v>6177364.6600000001</v>
      </c>
      <c r="E100" s="2">
        <f>SUM(C100:D100)</f>
        <v>8145446.6600000001</v>
      </c>
      <c r="F100" s="2">
        <f>E100*1.1937</f>
        <v>9723219.6780420002</v>
      </c>
      <c r="G100" s="3">
        <v>2742262</v>
      </c>
      <c r="H100" s="1">
        <v>6100590</v>
      </c>
      <c r="I100" s="4">
        <f>SUM(G100:H100)</f>
        <v>8842852</v>
      </c>
      <c r="J100" s="10">
        <f>I100-E100</f>
        <v>697405.33999999985</v>
      </c>
      <c r="K100" s="6">
        <f>J100/E100</f>
        <v>8.5619042037898482E-2</v>
      </c>
      <c r="L100" s="4">
        <f>I100-F100</f>
        <v>-880367.67804200016</v>
      </c>
      <c r="M100" s="8">
        <f>L100/F100</f>
        <v>-9.0542814745833547E-2</v>
      </c>
    </row>
    <row r="101" spans="1:13">
      <c r="A101">
        <v>392</v>
      </c>
      <c r="B101" t="s">
        <v>101</v>
      </c>
      <c r="C101" s="1">
        <v>393767</v>
      </c>
      <c r="D101" s="1">
        <v>1197404.52</v>
      </c>
      <c r="E101" s="2">
        <f>SUM(C101:D101)</f>
        <v>1591171.52</v>
      </c>
      <c r="F101" s="2">
        <f>E101*1.1937</f>
        <v>1899381.4434239999</v>
      </c>
      <c r="G101" s="3">
        <v>507855</v>
      </c>
      <c r="H101" s="1">
        <v>1306413</v>
      </c>
      <c r="I101" s="4">
        <f>SUM(G101:H101)</f>
        <v>1814268</v>
      </c>
      <c r="J101" s="10">
        <f>I101-E101</f>
        <v>223096.47999999998</v>
      </c>
      <c r="K101" s="6">
        <f>J101/E101</f>
        <v>0.14020894491625893</v>
      </c>
      <c r="L101" s="4">
        <f>I101-F101</f>
        <v>-85113.443423999939</v>
      </c>
      <c r="M101" s="8">
        <f>L101/F101</f>
        <v>-4.4811137709425339E-2</v>
      </c>
    </row>
    <row r="102" spans="1:13">
      <c r="A102">
        <v>393</v>
      </c>
      <c r="B102" t="s">
        <v>103</v>
      </c>
      <c r="C102" s="1">
        <v>1440862</v>
      </c>
      <c r="D102" s="1">
        <v>2602088.86</v>
      </c>
      <c r="E102" s="2">
        <f>SUM(C102:D102)</f>
        <v>4042950.86</v>
      </c>
      <c r="F102" s="2">
        <f>E102*1.1937</f>
        <v>4826070.4415819999</v>
      </c>
      <c r="G102" s="3">
        <v>1969397</v>
      </c>
      <c r="H102" s="1">
        <v>3123419</v>
      </c>
      <c r="I102" s="4">
        <f>SUM(G102:H102)</f>
        <v>5092816</v>
      </c>
      <c r="J102" s="10">
        <f>I102-E102</f>
        <v>1049865.1400000001</v>
      </c>
      <c r="K102" s="6">
        <f>J102/E102</f>
        <v>0.25967793731729905</v>
      </c>
      <c r="L102" s="4">
        <f>I102-F102</f>
        <v>266745.55841800012</v>
      </c>
      <c r="M102" s="8">
        <f>L102/F102</f>
        <v>5.5271791335594379E-2</v>
      </c>
    </row>
    <row r="103" spans="1:13">
      <c r="A103">
        <v>394</v>
      </c>
      <c r="B103" t="s">
        <v>102</v>
      </c>
      <c r="C103" s="1">
        <v>397647</v>
      </c>
      <c r="D103" s="1">
        <v>291720.59999999998</v>
      </c>
      <c r="E103" s="2">
        <f>SUM(C103:D103)</f>
        <v>689367.6</v>
      </c>
      <c r="F103" s="2">
        <f>E103*1.1937</f>
        <v>822898.10411999992</v>
      </c>
      <c r="G103" s="3">
        <v>160713</v>
      </c>
      <c r="H103" s="1">
        <v>285538</v>
      </c>
      <c r="I103" s="4">
        <f>SUM(G103:H103)</f>
        <v>446251</v>
      </c>
      <c r="J103" s="10">
        <f>I103-E103</f>
        <v>-243116.59999999998</v>
      </c>
      <c r="K103" s="6">
        <f>J103/E103</f>
        <v>-0.35266612472068604</v>
      </c>
      <c r="L103" s="4">
        <f>I103-F103</f>
        <v>-376647.10411999992</v>
      </c>
      <c r="M103" s="8">
        <f>L103/F103</f>
        <v>-0.4577080713082734</v>
      </c>
    </row>
    <row r="104" spans="1:13">
      <c r="A104">
        <v>401</v>
      </c>
      <c r="B104" t="s">
        <v>104</v>
      </c>
      <c r="C104" s="1">
        <v>2737453</v>
      </c>
      <c r="D104" s="1">
        <v>3972796.12</v>
      </c>
      <c r="E104" s="2">
        <f>SUM(C104:D104)</f>
        <v>6710249.1200000001</v>
      </c>
      <c r="F104" s="2">
        <f>E104*1.1937</f>
        <v>8010024.3745440003</v>
      </c>
      <c r="G104" s="3">
        <v>3314544</v>
      </c>
      <c r="H104" s="1">
        <v>8853195</v>
      </c>
      <c r="I104" s="4">
        <f>SUM(G104:H104)</f>
        <v>12167739</v>
      </c>
      <c r="J104" s="10">
        <f>I104-E104</f>
        <v>5457489.8799999999</v>
      </c>
      <c r="K104" s="6">
        <f>J104/E104</f>
        <v>0.81330659747547496</v>
      </c>
      <c r="L104" s="4">
        <f>I104-F104</f>
        <v>4157714.6254559997</v>
      </c>
      <c r="M104" s="8">
        <f>L104/F104</f>
        <v>0.51906391679272423</v>
      </c>
    </row>
    <row r="105" spans="1:13">
      <c r="A105">
        <v>411</v>
      </c>
      <c r="B105" t="s">
        <v>105</v>
      </c>
      <c r="C105" s="1">
        <v>7106781</v>
      </c>
      <c r="D105" s="1">
        <v>26753148.449999999</v>
      </c>
      <c r="E105" s="2">
        <f>SUM(C105:D105)</f>
        <v>33859929.450000003</v>
      </c>
      <c r="F105" s="2">
        <f>E105*1.1937</f>
        <v>40418597.784465</v>
      </c>
      <c r="G105" s="3">
        <v>5823648</v>
      </c>
      <c r="H105" s="1">
        <v>44180406</v>
      </c>
      <c r="I105" s="4">
        <f>SUM(G105:H105)</f>
        <v>50004054</v>
      </c>
      <c r="J105" s="10">
        <f>I105-E105</f>
        <v>16144124.549999997</v>
      </c>
      <c r="K105" s="6">
        <f>J105/E105</f>
        <v>0.47679144086344205</v>
      </c>
      <c r="L105" s="4">
        <f>I105-F105</f>
        <v>9585456.215535</v>
      </c>
      <c r="M105" s="8">
        <f>L105/F105</f>
        <v>0.23715459568018948</v>
      </c>
    </row>
    <row r="106" spans="1:13">
      <c r="A106">
        <v>412</v>
      </c>
      <c r="B106" t="s">
        <v>106</v>
      </c>
      <c r="C106" s="1">
        <v>1131460</v>
      </c>
      <c r="D106" s="1">
        <v>5445879.6200000001</v>
      </c>
      <c r="E106" s="2">
        <f>SUM(C106:D106)</f>
        <v>6577339.6200000001</v>
      </c>
      <c r="F106" s="2">
        <f>E106*1.1937</f>
        <v>7851370.3043940002</v>
      </c>
      <c r="G106" s="3">
        <v>550000</v>
      </c>
      <c r="H106" s="1">
        <v>6658899</v>
      </c>
      <c r="I106" s="4">
        <f>SUM(G106:H106)</f>
        <v>7208899</v>
      </c>
      <c r="J106" s="10">
        <f>I106-E106</f>
        <v>631559.37999999989</v>
      </c>
      <c r="K106" s="6">
        <f>J106/E106</f>
        <v>9.6020491032512603E-2</v>
      </c>
      <c r="L106" s="4">
        <f>I106-F106</f>
        <v>-642471.30439400021</v>
      </c>
      <c r="M106" s="8">
        <f>L106/F106</f>
        <v>-8.1829194075133962E-2</v>
      </c>
    </row>
    <row r="107" spans="1:13">
      <c r="A107">
        <v>413</v>
      </c>
      <c r="B107" t="s">
        <v>107</v>
      </c>
      <c r="C107" s="1">
        <v>748862</v>
      </c>
      <c r="D107" s="1">
        <v>6317659.75</v>
      </c>
      <c r="E107" s="2">
        <f>SUM(C107:D107)</f>
        <v>7066521.75</v>
      </c>
      <c r="F107" s="2">
        <f>E107*1.1937</f>
        <v>8435307.0129749998</v>
      </c>
      <c r="G107" s="3">
        <v>500000</v>
      </c>
      <c r="H107" s="1">
        <v>8697291</v>
      </c>
      <c r="I107" s="4">
        <f>SUM(G107:H107)</f>
        <v>9197291</v>
      </c>
      <c r="J107" s="10">
        <f>I107-E107</f>
        <v>2130769.25</v>
      </c>
      <c r="K107" s="6">
        <f>J107/E107</f>
        <v>0.30153013397291251</v>
      </c>
      <c r="L107" s="4">
        <f>I107-F107</f>
        <v>761983.98702500015</v>
      </c>
      <c r="M107" s="8">
        <f>L107/F107</f>
        <v>9.0332691608371041E-2</v>
      </c>
    </row>
    <row r="108" spans="1:13">
      <c r="A108">
        <v>414</v>
      </c>
      <c r="B108" t="s">
        <v>108</v>
      </c>
      <c r="C108" s="1">
        <v>727734</v>
      </c>
      <c r="D108" s="1">
        <v>6199398.9800000004</v>
      </c>
      <c r="E108" s="2">
        <f>SUM(C108:D108)</f>
        <v>6927132.9800000004</v>
      </c>
      <c r="F108" s="2">
        <f>E108*1.1937</f>
        <v>8268918.6382260006</v>
      </c>
      <c r="G108" s="3">
        <v>399982</v>
      </c>
      <c r="H108" s="1">
        <v>9293643</v>
      </c>
      <c r="I108" s="4">
        <f>SUM(G108:H108)</f>
        <v>9693625</v>
      </c>
      <c r="J108" s="10">
        <f>I108-E108</f>
        <v>2766492.0199999996</v>
      </c>
      <c r="K108" s="6">
        <f>J108/E108</f>
        <v>0.39937042178739862</v>
      </c>
      <c r="L108" s="4">
        <f>I108-F108</f>
        <v>1424706.3617739994</v>
      </c>
      <c r="M108" s="8">
        <f>L108/F108</f>
        <v>0.17229657517583866</v>
      </c>
    </row>
    <row r="109" spans="1:13">
      <c r="A109">
        <v>415</v>
      </c>
      <c r="B109" t="s">
        <v>109</v>
      </c>
      <c r="C109" s="1">
        <v>258961</v>
      </c>
      <c r="D109" s="1">
        <v>2145890.06</v>
      </c>
      <c r="E109" s="2">
        <f>SUM(C109:D109)</f>
        <v>2404851.06</v>
      </c>
      <c r="F109" s="2">
        <f>E109*1.1937</f>
        <v>2870670.7103220001</v>
      </c>
      <c r="G109" s="3">
        <v>300841</v>
      </c>
      <c r="H109" s="1">
        <v>2130461</v>
      </c>
      <c r="I109" s="4">
        <f>SUM(G109:H109)</f>
        <v>2431302</v>
      </c>
      <c r="J109" s="10">
        <f>I109-E109</f>
        <v>26450.939999999944</v>
      </c>
      <c r="K109" s="6">
        <f>J109/E109</f>
        <v>1.0998993010402875E-2</v>
      </c>
      <c r="L109" s="4">
        <f>I109-F109</f>
        <v>-439368.71032200009</v>
      </c>
      <c r="M109" s="8">
        <f>L109/F109</f>
        <v>-0.15305437462477769</v>
      </c>
    </row>
    <row r="110" spans="1:13">
      <c r="A110">
        <v>416</v>
      </c>
      <c r="B110" t="s">
        <v>110</v>
      </c>
      <c r="C110" s="1">
        <v>24954</v>
      </c>
      <c r="D110" s="1">
        <v>87801.4</v>
      </c>
      <c r="E110" s="2">
        <f>SUM(C110:D110)</f>
        <v>112755.4</v>
      </c>
      <c r="F110" s="2">
        <f>E110*1.1937</f>
        <v>134596.12097999998</v>
      </c>
      <c r="G110" s="3">
        <v>0</v>
      </c>
      <c r="H110" s="1">
        <v>138708</v>
      </c>
      <c r="I110" s="4">
        <f>SUM(G110:H110)</f>
        <v>138708</v>
      </c>
      <c r="J110" s="10">
        <f>I110-E110</f>
        <v>25952.600000000006</v>
      </c>
      <c r="K110" s="6">
        <f>J110/E110</f>
        <v>0.23016724697885874</v>
      </c>
      <c r="L110" s="4">
        <f>I110-F110</f>
        <v>4111.8790200000221</v>
      </c>
      <c r="M110" s="8">
        <f>L110/F110</f>
        <v>3.0549758715639495E-2</v>
      </c>
    </row>
    <row r="111" spans="1:13">
      <c r="A111">
        <v>417</v>
      </c>
      <c r="B111" t="s">
        <v>111</v>
      </c>
      <c r="C111" s="1">
        <v>328418</v>
      </c>
      <c r="D111" s="1">
        <v>1946827.77</v>
      </c>
      <c r="E111" s="2">
        <f>SUM(C111:D111)</f>
        <v>2275245.77</v>
      </c>
      <c r="F111" s="2">
        <f>E111*1.1937</f>
        <v>2715960.8756490001</v>
      </c>
      <c r="G111" s="3">
        <v>424311</v>
      </c>
      <c r="H111" s="1">
        <v>2110434</v>
      </c>
      <c r="I111" s="4">
        <f>SUM(G111:H111)</f>
        <v>2534745</v>
      </c>
      <c r="J111" s="10">
        <f>I111-E111</f>
        <v>259499.22999999998</v>
      </c>
      <c r="K111" s="6">
        <f>J111/E111</f>
        <v>0.1140532743414352</v>
      </c>
      <c r="L111" s="4">
        <f>I111-F111</f>
        <v>-181215.87564900005</v>
      </c>
      <c r="M111" s="8">
        <f>L111/F111</f>
        <v>-6.6722564847587179E-2</v>
      </c>
    </row>
    <row r="112" spans="1:13">
      <c r="A112">
        <v>418</v>
      </c>
      <c r="B112" t="s">
        <v>112</v>
      </c>
      <c r="C112" s="1">
        <v>222164</v>
      </c>
      <c r="D112" s="1">
        <v>1436970.46</v>
      </c>
      <c r="E112" s="2">
        <f>SUM(C112:D112)</f>
        <v>1659134.46</v>
      </c>
      <c r="F112" s="2">
        <f>E112*1.1937</f>
        <v>1980508.8049019999</v>
      </c>
      <c r="G112" s="3">
        <v>1276</v>
      </c>
      <c r="H112" s="1">
        <v>1853121</v>
      </c>
      <c r="I112" s="4">
        <f>SUM(G112:H112)</f>
        <v>1854397</v>
      </c>
      <c r="J112" s="10">
        <f>I112-E112</f>
        <v>195262.54000000004</v>
      </c>
      <c r="K112" s="6">
        <f>J112/E112</f>
        <v>0.11768940053237159</v>
      </c>
      <c r="L112" s="4">
        <f>I112-F112</f>
        <v>-126111.80490199989</v>
      </c>
      <c r="M112" s="8">
        <f>L112/F112</f>
        <v>-6.3676467678334903E-2</v>
      </c>
    </row>
    <row r="113" spans="1:13">
      <c r="A113">
        <v>421</v>
      </c>
      <c r="B113" t="s">
        <v>113</v>
      </c>
      <c r="C113" s="1">
        <v>5660836</v>
      </c>
      <c r="D113" s="1">
        <v>3152216.21</v>
      </c>
      <c r="E113" s="2">
        <f>SUM(C113:D113)</f>
        <v>8813052.2100000009</v>
      </c>
      <c r="F113" s="2">
        <f>E113*1.1937</f>
        <v>10520140.423077</v>
      </c>
      <c r="G113" s="3">
        <v>5680944</v>
      </c>
      <c r="H113" s="1">
        <v>5963126</v>
      </c>
      <c r="I113" s="4">
        <f>SUM(G113:H113)</f>
        <v>11644070</v>
      </c>
      <c r="J113" s="10">
        <f>I113-E113</f>
        <v>2831017.7899999991</v>
      </c>
      <c r="K113" s="6">
        <f>J113/E113</f>
        <v>0.32123011671117729</v>
      </c>
      <c r="L113" s="4">
        <f>I113-F113</f>
        <v>1123929.5769229997</v>
      </c>
      <c r="M113" s="8">
        <f>L113/F113</f>
        <v>0.10683598618679516</v>
      </c>
    </row>
    <row r="114" spans="1:13">
      <c r="A114">
        <v>422</v>
      </c>
      <c r="B114" t="s">
        <v>114</v>
      </c>
      <c r="C114" s="1">
        <v>1271837</v>
      </c>
      <c r="D114" s="1">
        <v>1191190.6599999999</v>
      </c>
      <c r="E114" s="2">
        <f>SUM(C114:D114)</f>
        <v>2463027.66</v>
      </c>
      <c r="F114" s="2">
        <f>E114*1.1937</f>
        <v>2940116.1177420001</v>
      </c>
      <c r="G114" s="3">
        <v>506112</v>
      </c>
      <c r="H114" s="1">
        <v>1965041</v>
      </c>
      <c r="I114" s="4">
        <f>SUM(G114:H114)</f>
        <v>2471153</v>
      </c>
      <c r="J114" s="10">
        <f>I114-E114</f>
        <v>8125.339999999851</v>
      </c>
      <c r="K114" s="6">
        <f>J114/E114</f>
        <v>3.29892356953874E-3</v>
      </c>
      <c r="L114" s="4">
        <f>I114-F114</f>
        <v>-468963.11774200015</v>
      </c>
      <c r="M114" s="8">
        <f>L114/F114</f>
        <v>-0.15950496475702541</v>
      </c>
    </row>
    <row r="115" spans="1:13">
      <c r="A115">
        <v>431</v>
      </c>
      <c r="B115" t="s">
        <v>115</v>
      </c>
      <c r="C115" s="1">
        <v>1018918</v>
      </c>
      <c r="D115" s="1">
        <v>7419044.4699999997</v>
      </c>
      <c r="E115" s="2">
        <f>SUM(C115:D115)</f>
        <v>8437962.4699999988</v>
      </c>
      <c r="F115" s="2">
        <f>E115*1.1937</f>
        <v>10072395.800438998</v>
      </c>
      <c r="G115" s="3">
        <v>386098</v>
      </c>
      <c r="H115" s="1">
        <v>8083176</v>
      </c>
      <c r="I115" s="4">
        <f>SUM(G115:H115)</f>
        <v>8469274</v>
      </c>
      <c r="J115" s="10">
        <f>I115-E115</f>
        <v>31311.530000001192</v>
      </c>
      <c r="K115" s="6">
        <f>J115/E115</f>
        <v>3.7107927549245422E-3</v>
      </c>
      <c r="L115" s="4">
        <f>I115-F115</f>
        <v>-1603121.8004389983</v>
      </c>
      <c r="M115" s="8">
        <f>L115/F115</f>
        <v>-0.15915992899813641</v>
      </c>
    </row>
    <row r="116" spans="1:13">
      <c r="A116">
        <v>432</v>
      </c>
      <c r="B116" t="s">
        <v>116</v>
      </c>
      <c r="C116" s="1">
        <v>263107</v>
      </c>
      <c r="D116" s="1">
        <v>1169678.8899999999</v>
      </c>
      <c r="E116" s="2">
        <f>SUM(C116:D116)</f>
        <v>1432785.89</v>
      </c>
      <c r="F116" s="2">
        <f>E116*1.1937</f>
        <v>1710316.5168929999</v>
      </c>
      <c r="G116" s="3">
        <v>0</v>
      </c>
      <c r="H116" s="1">
        <v>1354680</v>
      </c>
      <c r="I116" s="4">
        <f>SUM(G116:H116)</f>
        <v>1354680</v>
      </c>
      <c r="J116" s="10">
        <f>I116-E116</f>
        <v>-78105.889999999898</v>
      </c>
      <c r="K116" s="6">
        <f>J116/E116</f>
        <v>-5.4513302053805057E-2</v>
      </c>
      <c r="L116" s="4">
        <f>I116-F116</f>
        <v>-355636.51689299988</v>
      </c>
      <c r="M116" s="8">
        <f>L116/F116</f>
        <v>-0.20793608281293879</v>
      </c>
    </row>
    <row r="117" spans="1:13">
      <c r="A117">
        <v>433</v>
      </c>
      <c r="B117" t="s">
        <v>117</v>
      </c>
      <c r="C117" s="1">
        <v>300905</v>
      </c>
      <c r="D117" s="1">
        <v>1096217.8400000001</v>
      </c>
      <c r="E117" s="2">
        <f>SUM(C117:D117)</f>
        <v>1397122.84</v>
      </c>
      <c r="F117" s="2">
        <f>E117*1.1937</f>
        <v>1667745.5341080001</v>
      </c>
      <c r="G117" s="3">
        <v>14153</v>
      </c>
      <c r="H117" s="1">
        <v>1464363</v>
      </c>
      <c r="I117" s="4">
        <f>SUM(G117:H117)</f>
        <v>1478516</v>
      </c>
      <c r="J117" s="10">
        <f>I117-E117</f>
        <v>81393.159999999916</v>
      </c>
      <c r="K117" s="6">
        <f>J117/E117</f>
        <v>5.8257697655275546E-2</v>
      </c>
      <c r="L117" s="4">
        <f>I117-F117</f>
        <v>-189229.53410800011</v>
      </c>
      <c r="M117" s="8">
        <f>L117/F117</f>
        <v>-0.11346427271904537</v>
      </c>
    </row>
    <row r="118" spans="1:13">
      <c r="B118" s="5" t="s">
        <v>118</v>
      </c>
      <c r="C118" s="2">
        <f>SUM(C2:C117)</f>
        <v>392918392</v>
      </c>
      <c r="D118" s="2">
        <f>SUM(D2:D117)</f>
        <v>1010251640.9099998</v>
      </c>
      <c r="E118" s="2">
        <f>SUM(E2:E117)</f>
        <v>1403170032.9099991</v>
      </c>
      <c r="F118" s="2">
        <f>E118*1.1937</f>
        <v>1674964068.2846658</v>
      </c>
      <c r="G118" s="7">
        <f>SUM(G2:G117)</f>
        <v>293023680</v>
      </c>
      <c r="H118" s="2">
        <f>SUM(H2:H117)</f>
        <v>1400618099</v>
      </c>
      <c r="I118" s="4">
        <f>SUM(I2:I117)</f>
        <v>1693641779</v>
      </c>
      <c r="J118" s="10">
        <f>SUM(J2:J117)</f>
        <v>290471746.08999997</v>
      </c>
      <c r="K118" s="8">
        <f>J118/E118</f>
        <v>0.20701108153485712</v>
      </c>
      <c r="L118" s="4">
        <f>SUM(L2:L117)</f>
        <v>18677710.715333004</v>
      </c>
      <c r="M118" s="8">
        <f>L118/F118</f>
        <v>1.1151111279933835E-2</v>
      </c>
    </row>
  </sheetData>
  <sortState ref="A2:M118">
    <sortCondition ref="A1"/>
  </sortState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Idaho Education News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Richert</dc:creator>
  <cp:lastModifiedBy>Kevin Richert</cp:lastModifiedBy>
  <dcterms:created xsi:type="dcterms:W3CDTF">2016-06-07T19:37:39Z</dcterms:created>
  <dcterms:modified xsi:type="dcterms:W3CDTF">2016-09-08T18:18:21Z</dcterms:modified>
</cp:coreProperties>
</file>